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oeveres\Downloads\"/>
    </mc:Choice>
  </mc:AlternateContent>
  <xr:revisionPtr revIDLastSave="0" documentId="8_{1B8B6057-4466-47C2-ACCE-8EBE0E3EC7C2}" xr6:coauthVersionLast="47" xr6:coauthVersionMax="47" xr10:uidLastSave="{00000000-0000-0000-0000-000000000000}"/>
  <bookViews>
    <workbookView xWindow="-110" yWindow="-110" windowWidth="19420" windowHeight="11500" activeTab="2" xr2:uid="{00000000-000D-0000-FFFF-FFFF00000000}"/>
  </bookViews>
  <sheets>
    <sheet name="Rekenmodel begroting 2027" sheetId="2" r:id="rId1"/>
    <sheet name="Rekenmodel jaarrekening 2025" sheetId="5" r:id="rId2"/>
    <sheet name="Relevante BBV artikelen"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2" l="1"/>
  <c r="E67" i="5" l="1"/>
  <c r="H68" i="2"/>
  <c r="I37" i="2"/>
  <c r="I36" i="2"/>
  <c r="H37" i="2"/>
  <c r="H36" i="2"/>
  <c r="G37" i="2"/>
  <c r="F37" i="2"/>
  <c r="G36" i="2"/>
  <c r="F36" i="2"/>
  <c r="F10" i="5" l="1"/>
  <c r="E10" i="5"/>
  <c r="D11" i="2" l="1"/>
  <c r="D55" i="5"/>
  <c r="D14" i="5" s="1"/>
  <c r="F55" i="5"/>
  <c r="F14" i="5" s="1"/>
  <c r="E55" i="5"/>
  <c r="E14" i="5" s="1"/>
  <c r="E56" i="2"/>
  <c r="E14" i="2" s="1"/>
  <c r="D56" i="2"/>
  <c r="D14" i="2" s="1"/>
  <c r="I56" i="2"/>
  <c r="I14" i="2" s="1"/>
  <c r="H56" i="2"/>
  <c r="H14" i="2" s="1"/>
  <c r="G56" i="2"/>
  <c r="G14" i="2" s="1"/>
  <c r="F56" i="2"/>
  <c r="F14" i="2" s="1"/>
  <c r="F62" i="5"/>
  <c r="F61" i="5"/>
  <c r="E61" i="5"/>
  <c r="F53" i="5"/>
  <c r="F52" i="5"/>
  <c r="E52" i="5"/>
  <c r="D52" i="5"/>
  <c r="D53" i="5"/>
  <c r="F45" i="5"/>
  <c r="F44" i="5"/>
  <c r="E44" i="5"/>
  <c r="F19" i="5"/>
  <c r="F18" i="5"/>
  <c r="E18" i="5"/>
  <c r="D44" i="5"/>
  <c r="D61" i="5"/>
  <c r="D18" i="5"/>
  <c r="D19" i="2"/>
  <c r="F90" i="5" l="1"/>
  <c r="E90" i="5"/>
  <c r="E16" i="5" s="1"/>
  <c r="D90" i="5"/>
  <c r="D16" i="5" s="1"/>
  <c r="F80" i="5"/>
  <c r="F15" i="5" s="1"/>
  <c r="E80" i="5"/>
  <c r="D80" i="5"/>
  <c r="F77" i="5"/>
  <c r="E77" i="5"/>
  <c r="D77" i="5"/>
  <c r="F73" i="5"/>
  <c r="E73" i="5"/>
  <c r="D73" i="5"/>
  <c r="F67" i="5"/>
  <c r="F69" i="5" s="1"/>
  <c r="E69" i="5"/>
  <c r="D69" i="5"/>
  <c r="F65" i="5"/>
  <c r="E65" i="5"/>
  <c r="D65" i="5"/>
  <c r="D62" i="5"/>
  <c r="D45" i="5"/>
  <c r="F36" i="5"/>
  <c r="E36" i="5"/>
  <c r="D36" i="5"/>
  <c r="F35" i="5"/>
  <c r="E35" i="5"/>
  <c r="D35" i="5"/>
  <c r="F23" i="5"/>
  <c r="E23" i="5"/>
  <c r="D23" i="5"/>
  <c r="D12" i="5" s="1"/>
  <c r="D19" i="5"/>
  <c r="F16" i="5"/>
  <c r="F13" i="5"/>
  <c r="E13" i="5"/>
  <c r="D13" i="5"/>
  <c r="F12" i="5"/>
  <c r="F11" i="5"/>
  <c r="D11" i="5" l="1"/>
  <c r="E11" i="5"/>
  <c r="E12" i="5"/>
  <c r="E15" i="5"/>
  <c r="E62" i="5"/>
  <c r="E53" i="5"/>
  <c r="E45" i="5"/>
  <c r="E19" i="5"/>
  <c r="D15" i="5"/>
  <c r="D13" i="2"/>
  <c r="F13" i="2"/>
  <c r="D24" i="2"/>
  <c r="E54" i="2"/>
  <c r="E62" i="2"/>
  <c r="F62" i="2"/>
  <c r="G62" i="2"/>
  <c r="H62" i="2"/>
  <c r="I62" i="2"/>
  <c r="D62" i="2"/>
  <c r="E53" i="2"/>
  <c r="F53" i="2"/>
  <c r="G53" i="2"/>
  <c r="H53" i="2"/>
  <c r="I53" i="2"/>
  <c r="D53" i="2"/>
  <c r="E18" i="2"/>
  <c r="E45" i="2" s="1"/>
  <c r="F18" i="2"/>
  <c r="F45" i="2" s="1"/>
  <c r="G18" i="2"/>
  <c r="G45" i="2" s="1"/>
  <c r="H18" i="2"/>
  <c r="H45" i="2" s="1"/>
  <c r="I18" i="2"/>
  <c r="I45" i="2" s="1"/>
  <c r="D18" i="2"/>
  <c r="D45" i="2" s="1"/>
  <c r="D91" i="2"/>
  <c r="D16" i="2" s="1"/>
  <c r="D63" i="2"/>
  <c r="D66" i="2"/>
  <c r="D68" i="2"/>
  <c r="D70" i="2" s="1"/>
  <c r="D74" i="2"/>
  <c r="D78" i="2"/>
  <c r="D81" i="2"/>
  <c r="D54" i="2"/>
  <c r="D46" i="2"/>
  <c r="D36" i="2"/>
  <c r="D37" i="2"/>
  <c r="D12" i="2"/>
  <c r="G68" i="2"/>
  <c r="G70" i="2" s="1"/>
  <c r="H70" i="2"/>
  <c r="I68" i="2"/>
  <c r="I70" i="2" s="1"/>
  <c r="E68" i="2"/>
  <c r="E70" i="2" s="1"/>
  <c r="E81" i="2"/>
  <c r="E15" i="2" s="1"/>
  <c r="E66" i="2"/>
  <c r="E74" i="2"/>
  <c r="E78" i="2"/>
  <c r="G81" i="2"/>
  <c r="G15" i="2" s="1"/>
  <c r="G66" i="2"/>
  <c r="G78" i="2"/>
  <c r="G74" i="2"/>
  <c r="H81" i="2"/>
  <c r="H66" i="2"/>
  <c r="H78" i="2"/>
  <c r="H74" i="2"/>
  <c r="I81" i="2"/>
  <c r="I15" i="2" s="1"/>
  <c r="I66" i="2"/>
  <c r="I78" i="2"/>
  <c r="I74" i="2"/>
  <c r="F74" i="2"/>
  <c r="F78" i="2"/>
  <c r="F81" i="2"/>
  <c r="F15" i="2" s="1"/>
  <c r="F68" i="2"/>
  <c r="F70" i="2" s="1"/>
  <c r="F66" i="2"/>
  <c r="F24" i="2"/>
  <c r="F12" i="2"/>
  <c r="G24" i="2"/>
  <c r="G12" i="2"/>
  <c r="H24" i="2"/>
  <c r="H11" i="2" s="1"/>
  <c r="I24" i="2"/>
  <c r="I12" i="2"/>
  <c r="E37" i="2"/>
  <c r="E24" i="2"/>
  <c r="E12" i="2"/>
  <c r="E36" i="2"/>
  <c r="F11" i="2"/>
  <c r="G11" i="2"/>
  <c r="I11" i="2"/>
  <c r="E11" i="2"/>
  <c r="G13" i="2"/>
  <c r="H13" i="2"/>
  <c r="I13" i="2"/>
  <c r="E13" i="2"/>
  <c r="E91" i="2"/>
  <c r="E16" i="2" s="1"/>
  <c r="F91" i="2"/>
  <c r="F16" i="2" s="1"/>
  <c r="I91" i="2"/>
  <c r="I16" i="2" s="1"/>
  <c r="H91" i="2"/>
  <c r="H16" i="2" s="1"/>
  <c r="G91" i="2"/>
  <c r="G16" i="2" s="1"/>
  <c r="E46" i="2" l="1"/>
  <c r="H12" i="2"/>
  <c r="H15" i="2"/>
  <c r="F10" i="2"/>
  <c r="F54" i="2" s="1"/>
  <c r="E63" i="2"/>
  <c r="D15" i="2"/>
  <c r="E19" i="2"/>
  <c r="F19" i="2" l="1"/>
  <c r="F46" i="2"/>
  <c r="G10" i="2"/>
  <c r="F63" i="2"/>
  <c r="G63" i="2" l="1"/>
  <c r="G19" i="2"/>
  <c r="G46" i="2"/>
  <c r="H10" i="2"/>
  <c r="G54" i="2"/>
  <c r="I10" i="2" l="1"/>
  <c r="H63" i="2"/>
  <c r="H46" i="2"/>
  <c r="H54" i="2"/>
  <c r="H19" i="2"/>
  <c r="I19" i="2" l="1"/>
  <c r="I46" i="2"/>
  <c r="I54" i="2"/>
  <c r="I63" i="2"/>
</calcChain>
</file>

<file path=xl/sharedStrings.xml><?xml version="1.0" encoding="utf-8"?>
<sst xmlns="http://schemas.openxmlformats.org/spreadsheetml/2006/main" count="214" uniqueCount="104">
  <si>
    <t>Netto schuldquote</t>
  </si>
  <si>
    <t>Kengetal</t>
  </si>
  <si>
    <t>Solvabiliteitsratio</t>
  </si>
  <si>
    <t>Grondexploitatie</t>
  </si>
  <si>
    <t>Structurele exploitatieruimte</t>
  </si>
  <si>
    <t>Belastingcapaciteit</t>
  </si>
  <si>
    <t>Netto schuldquote (en gecorrigeerd voor alle verstrekte leningen)</t>
  </si>
  <si>
    <t>A</t>
  </si>
  <si>
    <t>B</t>
  </si>
  <si>
    <t>C</t>
  </si>
  <si>
    <t>D</t>
  </si>
  <si>
    <t>E</t>
  </si>
  <si>
    <t>F</t>
  </si>
  <si>
    <t>G</t>
  </si>
  <si>
    <t>H</t>
  </si>
  <si>
    <t>Passiva</t>
  </si>
  <si>
    <t>Activa</t>
  </si>
  <si>
    <t>Rioolheffing voor gezin bij gemiddelde WOZ-waarde</t>
  </si>
  <si>
    <t>OZB lasten voor gezin bij gemiddelde WOZ-waarde</t>
  </si>
  <si>
    <t>Afvalstoffenheffing voor gezin</t>
  </si>
  <si>
    <t xml:space="preserve">Eventuele Heffingskorting voor gezin </t>
  </si>
  <si>
    <t>Totale Woonlasten = A+B+C-D</t>
  </si>
  <si>
    <t>Belastingcapaciteit = E/F</t>
  </si>
  <si>
    <t>Netto schuldquote gecorrigeerd voor alle leningen</t>
  </si>
  <si>
    <t xml:space="preserve">Financiële vaste activa </t>
  </si>
  <si>
    <t>Totaal voor Netto schuldquote</t>
  </si>
  <si>
    <t>Raming van het totale eigen vermogen</t>
  </si>
  <si>
    <t>Totaal stortingen in reserves</t>
  </si>
  <si>
    <t>Totaal structurele baten exclusief mutaties reserves</t>
  </si>
  <si>
    <t>Totaal baten exclusief mutaties reserves</t>
  </si>
  <si>
    <t>Totaal lasten exclusief mutaties reserves</t>
  </si>
  <si>
    <t>Totaal structurele stortingen in reserves</t>
  </si>
  <si>
    <t>Totaal onttrekkingen uit reserves</t>
  </si>
  <si>
    <t>Totaal incidentele onttrekkingen uit reserves</t>
  </si>
  <si>
    <t>Totaal structurele ontrekkingen uit reserves</t>
  </si>
  <si>
    <t>Totaal van de vaste schulden (ultimo jaar)</t>
  </si>
  <si>
    <t>Totaal van de netto-vlottende schulden (ultimo jaar)</t>
  </si>
  <si>
    <t>Totaal van de overlopende passiva (ultimo jaar)</t>
  </si>
  <si>
    <t>Totaal A+B+C</t>
  </si>
  <si>
    <t>c  Totaal van overige langlopende leningen</t>
  </si>
  <si>
    <t>d  Totaal van de uitzettingen Rijks schatkist rentetypische looptijd ≥1 jr</t>
  </si>
  <si>
    <t xml:space="preserve"> Totaal van uitzettingen rentetypische looptijd &lt;1 jr</t>
  </si>
  <si>
    <t xml:space="preserve"> Totaal van alle liquide middelen</t>
  </si>
  <si>
    <t xml:space="preserve"> Totaal van de overlopende activa</t>
  </si>
  <si>
    <t>f   Totaal van de overige uitzettingen rentetypische looptijd ≥ 1 jr</t>
  </si>
  <si>
    <t>Totaal van de baten exclusief de mutaties van reserves.</t>
  </si>
  <si>
    <t>Totaal voor Netto schuldquote gecorrigeerd voor verstrekte leningen (b en c)</t>
  </si>
  <si>
    <t>Solvabiliteitsratio =  A/B</t>
  </si>
  <si>
    <t>b  Totaal leningen aan openbare lichamen, woningbouwcorporaties, deelnemingen, ov. verbonden partijen</t>
  </si>
  <si>
    <t>BBV begroting</t>
  </si>
  <si>
    <t>Totaal incidentele stortingen in reserves</t>
  </si>
  <si>
    <t>BBV jaarrekening</t>
  </si>
  <si>
    <t>Raming van het totaal van de netto-vlottende schulden (ultimo jaar)</t>
  </si>
  <si>
    <t>Raming van het totaal van de vaste schulden (ultimo jaar)</t>
  </si>
  <si>
    <t>Raming van het totaal van de overlopende passiva (ultimo jaar)</t>
  </si>
  <si>
    <t>e  Totaal van de uitzettingen Nederlands schuldpapier rentetypische looptijd ≥1 jr</t>
  </si>
  <si>
    <t>Het geraamde totaal van de  baten exclusief de mutaties van reserves</t>
  </si>
  <si>
    <t>Raming van het totaal van de passiva</t>
  </si>
  <si>
    <t>Raming van het totaal van de activa van de bouwgronden in exploitatie</t>
  </si>
  <si>
    <t>Raming van het totaal van de baten exclusief de mutaties van reserves.</t>
  </si>
  <si>
    <r>
      <t xml:space="preserve">Totaal incidentele lasten </t>
    </r>
    <r>
      <rPr>
        <b/>
        <sz val="9"/>
        <rFont val="Arial"/>
        <family val="2"/>
      </rPr>
      <t>exclusief mutaties reserves</t>
    </r>
  </si>
  <si>
    <r>
      <t xml:space="preserve">Totaal incidentele baten </t>
    </r>
    <r>
      <rPr>
        <b/>
        <sz val="9"/>
        <color theme="1"/>
        <rFont val="Arial"/>
        <family val="2"/>
      </rPr>
      <t>exclusief mutaties reserves</t>
    </r>
  </si>
  <si>
    <t>Art. 46</t>
  </si>
  <si>
    <t>Art. 48</t>
  </si>
  <si>
    <t>Art. 49</t>
  </si>
  <si>
    <t>Art. 36</t>
  </si>
  <si>
    <t>Art. 39</t>
  </si>
  <si>
    <t>Art. 40</t>
  </si>
  <si>
    <t>Totaal van de baten exclusief de mutaties van reserves</t>
  </si>
  <si>
    <t>Art. 41 en 47</t>
  </si>
  <si>
    <t>Totaal eigen vermogen</t>
  </si>
  <si>
    <t>Totaal van de passiva</t>
  </si>
  <si>
    <t xml:space="preserve">Art.27, lid 1, ond. c </t>
  </si>
  <si>
    <t xml:space="preserve">Art. 27, lid 1, ond. c </t>
  </si>
  <si>
    <t>Art. 28, ond. c</t>
  </si>
  <si>
    <t>Art. 27, lid 1, ond. c</t>
  </si>
  <si>
    <t>ond. f</t>
  </si>
  <si>
    <t>ond. e</t>
  </si>
  <si>
    <t>ond. d</t>
  </si>
  <si>
    <t>ond. c</t>
  </si>
  <si>
    <t>ond. b</t>
  </si>
  <si>
    <t>Art. 19, ond. d</t>
  </si>
  <si>
    <t>Art. 17, ond. d</t>
  </si>
  <si>
    <t>Art. 17, ond. c</t>
  </si>
  <si>
    <t>Totaal voor netto schuldquote</t>
  </si>
  <si>
    <t>Totaal voor netto schuldquote gecorrigeerd voor verstrekte leningen (b en c)</t>
  </si>
  <si>
    <t>Art. 38, ond. b.</t>
  </si>
  <si>
    <r>
      <t>Totaal structurele lasten</t>
    </r>
    <r>
      <rPr>
        <b/>
        <sz val="9"/>
        <color theme="1"/>
        <rFont val="Arial"/>
        <family val="2"/>
      </rPr>
      <t xml:space="preserve"> </t>
    </r>
    <r>
      <rPr>
        <sz val="9"/>
        <color theme="1"/>
        <rFont val="Arial"/>
        <family val="2"/>
      </rPr>
      <t>exclusief mutaties reserves</t>
    </r>
  </si>
  <si>
    <r>
      <t>Totaal structurele lasten exclusief mutaties</t>
    </r>
    <r>
      <rPr>
        <b/>
        <sz val="9"/>
        <color theme="1"/>
        <rFont val="Arial"/>
        <family val="2"/>
      </rPr>
      <t xml:space="preserve"> </t>
    </r>
    <r>
      <rPr>
        <sz val="9"/>
        <color theme="1"/>
        <rFont val="Arial"/>
        <family val="2"/>
      </rPr>
      <t>reserves</t>
    </r>
  </si>
  <si>
    <t>jaarrekening</t>
  </si>
  <si>
    <t>begroting</t>
  </si>
  <si>
    <t xml:space="preserve">jaarrekening </t>
  </si>
  <si>
    <t>Art. 42, lid 1</t>
  </si>
  <si>
    <r>
      <t xml:space="preserve">Totaal incidentele lasten </t>
    </r>
    <r>
      <rPr>
        <b/>
        <sz val="9"/>
        <rFont val="Arial"/>
        <family val="2"/>
      </rPr>
      <t>exclusief mutaties</t>
    </r>
    <r>
      <rPr>
        <sz val="9"/>
        <rFont val="Arial"/>
        <family val="2"/>
      </rPr>
      <t xml:space="preserve"> </t>
    </r>
    <r>
      <rPr>
        <b/>
        <sz val="9"/>
        <rFont val="Arial"/>
        <family val="2"/>
      </rPr>
      <t>reserves</t>
    </r>
  </si>
  <si>
    <t>Art. 27, lid 1, ond. d</t>
  </si>
  <si>
    <t>Art. 40a</t>
  </si>
  <si>
    <t>Grondexploitatie = A/B</t>
  </si>
  <si>
    <t>Netto Schuldquote = [[(A+B+C) - (D [onderdelen d,e,f] +E+F+G)]] / H</t>
  </si>
  <si>
    <t>Netto Schuldquote (gecorrigeerd) = [[(A+B+C) - (D [onderdelen b,c,d,e,f] +E+F+G)]] / H</t>
  </si>
  <si>
    <t>Totaal van de activa van de" bouwgronden in exploitatie"</t>
  </si>
  <si>
    <t>Structurele exploitatieruimte = ((B-A) + (D-C)) / E</t>
  </si>
  <si>
    <t>Woonlasten landelijk gemiddelde voor gezin in het laatst bekende begrotingsjaar (voor de begroting: t-1)</t>
  </si>
  <si>
    <t>Rekenmodel financiële kengetallen begroting 2027</t>
  </si>
  <si>
    <t>Rekenmodel financiële kengetallen jaarrekening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</si>
</sst>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2" x14ac:knownFonts="1">
    <font>
      <sz val="10"/>
      <color theme="1"/>
      <name val="Arial"/>
      <family val="2"/>
    </font>
    <font>
      <b/>
      <sz val="10"/>
      <name val="Arial"/>
      <family val="2"/>
    </font>
    <font>
      <sz val="10"/>
      <color rgb="FF00B050"/>
      <name val="Arial"/>
      <family val="2"/>
    </font>
    <font>
      <sz val="10"/>
      <color theme="1"/>
      <name val="Arial"/>
      <family val="2"/>
    </font>
    <font>
      <b/>
      <sz val="11"/>
      <name val="Arial"/>
      <family val="2"/>
    </font>
    <font>
      <sz val="9"/>
      <color theme="1"/>
      <name val="Arial"/>
      <family val="2"/>
    </font>
    <font>
      <b/>
      <sz val="9"/>
      <color theme="1"/>
      <name val="Arial"/>
      <family val="2"/>
    </font>
    <font>
      <sz val="9"/>
      <name val="Arial"/>
      <family val="2"/>
    </font>
    <font>
      <i/>
      <sz val="9"/>
      <color theme="1"/>
      <name val="Arial"/>
      <family val="2"/>
    </font>
    <font>
      <b/>
      <sz val="9"/>
      <name val="Arial"/>
      <family val="2"/>
    </font>
    <font>
      <b/>
      <sz val="9"/>
      <color rgb="FF00B050"/>
      <name val="Arial"/>
      <family val="2"/>
    </font>
    <font>
      <b/>
      <sz val="14"/>
      <color rgb="FF002776"/>
      <name val="Arial"/>
      <family val="2"/>
    </font>
  </fonts>
  <fills count="5">
    <fill>
      <patternFill patternType="none"/>
    </fill>
    <fill>
      <patternFill patternType="gray125"/>
    </fill>
    <fill>
      <patternFill patternType="solid">
        <fgColor theme="0"/>
        <bgColor indexed="64"/>
      </patternFill>
    </fill>
    <fill>
      <patternFill patternType="solid">
        <fgColor rgb="FFE6AF00"/>
        <bgColor indexed="64"/>
      </patternFill>
    </fill>
    <fill>
      <patternFill patternType="solid">
        <fgColor rgb="FFB00000"/>
        <bgColor indexed="64"/>
      </patternFill>
    </fill>
  </fills>
  <borders count="5">
    <border>
      <left/>
      <right/>
      <top/>
      <bottom/>
      <diagonal/>
    </border>
    <border>
      <left/>
      <right/>
      <top/>
      <bottom style="thin">
        <color indexed="64"/>
      </bottom>
      <diagonal/>
    </border>
    <border>
      <left/>
      <right/>
      <top/>
      <bottom style="thin">
        <color theme="1"/>
      </bottom>
      <diagonal/>
    </border>
    <border>
      <left/>
      <right/>
      <top style="thin">
        <color theme="1"/>
      </top>
      <bottom/>
      <diagonal/>
    </border>
    <border>
      <left/>
      <right/>
      <top/>
      <bottom style="thin">
        <color theme="2"/>
      </bottom>
      <diagonal/>
    </border>
  </borders>
  <cellStyleXfs count="2">
    <xf numFmtId="0" fontId="0" fillId="0" borderId="0"/>
    <xf numFmtId="44" fontId="3" fillId="0" borderId="0" applyFont="0" applyFill="0" applyBorder="0" applyAlignment="0" applyProtection="0"/>
  </cellStyleXfs>
  <cellXfs count="38">
    <xf numFmtId="0" fontId="0" fillId="0" borderId="0" xfId="0"/>
    <xf numFmtId="0" fontId="5" fillId="0" borderId="0" xfId="0" applyFont="1"/>
    <xf numFmtId="0" fontId="6" fillId="0" borderId="0" xfId="0" applyFont="1"/>
    <xf numFmtId="0" fontId="5" fillId="0" borderId="1" xfId="0" applyFont="1" applyBorder="1"/>
    <xf numFmtId="0" fontId="6" fillId="0" borderId="1" xfId="0" applyFont="1" applyBorder="1"/>
    <xf numFmtId="10" fontId="5" fillId="0" borderId="0" xfId="0" applyNumberFormat="1" applyFont="1" applyAlignment="1">
      <alignment horizontal="right"/>
    </xf>
    <xf numFmtId="0" fontId="4" fillId="0" borderId="0" xfId="0" applyFont="1"/>
    <xf numFmtId="0" fontId="1" fillId="0" borderId="0" xfId="0" applyFont="1"/>
    <xf numFmtId="0" fontId="5" fillId="0" borderId="1" xfId="0" applyFont="1" applyBorder="1" applyAlignment="1">
      <alignment horizontal="right"/>
    </xf>
    <xf numFmtId="42" fontId="5" fillId="0" borderId="0" xfId="0" applyNumberFormat="1" applyFont="1"/>
    <xf numFmtId="0" fontId="7" fillId="0" borderId="0" xfId="0" applyFont="1"/>
    <xf numFmtId="0" fontId="8" fillId="0" borderId="0" xfId="0" applyFont="1"/>
    <xf numFmtId="0" fontId="7" fillId="0" borderId="1" xfId="0" applyFont="1" applyBorder="1"/>
    <xf numFmtId="0" fontId="9" fillId="0" borderId="0" xfId="0" applyFont="1" applyAlignment="1">
      <alignment horizontal="left"/>
    </xf>
    <xf numFmtId="0" fontId="10" fillId="0" borderId="0" xfId="0" applyFont="1"/>
    <xf numFmtId="0" fontId="5" fillId="0" borderId="0" xfId="0" applyFont="1" applyAlignment="1">
      <alignment horizontal="right"/>
    </xf>
    <xf numFmtId="42" fontId="5" fillId="0" borderId="0" xfId="0" applyNumberFormat="1" applyFont="1" applyAlignment="1">
      <alignment horizontal="right"/>
    </xf>
    <xf numFmtId="42" fontId="5" fillId="0" borderId="3" xfId="0" applyNumberFormat="1" applyFont="1" applyBorder="1" applyAlignment="1">
      <alignment horizontal="right"/>
    </xf>
    <xf numFmtId="42" fontId="5" fillId="0" borderId="0" xfId="1" applyNumberFormat="1" applyFont="1" applyFill="1" applyBorder="1" applyAlignment="1" applyProtection="1">
      <alignment horizontal="right"/>
    </xf>
    <xf numFmtId="0" fontId="2" fillId="0" borderId="0" xfId="0" applyFont="1" applyAlignment="1">
      <alignment horizontal="center"/>
    </xf>
    <xf numFmtId="0" fontId="0" fillId="2" borderId="0" xfId="0" applyFill="1" applyAlignment="1">
      <alignment horizontal="center"/>
    </xf>
    <xf numFmtId="0" fontId="0" fillId="2" borderId="0" xfId="0" applyFill="1"/>
    <xf numFmtId="0" fontId="5" fillId="3" borderId="0" xfId="0" applyFont="1" applyFill="1" applyAlignment="1">
      <alignment horizontal="right"/>
    </xf>
    <xf numFmtId="0" fontId="5" fillId="3" borderId="1" xfId="0" applyFont="1" applyFill="1" applyBorder="1"/>
    <xf numFmtId="0" fontId="5" fillId="3" borderId="1" xfId="0" applyFont="1" applyFill="1" applyBorder="1" applyAlignment="1">
      <alignment horizontal="right"/>
    </xf>
    <xf numFmtId="42" fontId="5" fillId="3" borderId="0" xfId="0" applyNumberFormat="1" applyFont="1" applyFill="1" applyProtection="1">
      <protection locked="0"/>
    </xf>
    <xf numFmtId="42" fontId="5" fillId="3" borderId="1" xfId="0" applyNumberFormat="1" applyFont="1" applyFill="1" applyBorder="1" applyProtection="1">
      <protection locked="0"/>
    </xf>
    <xf numFmtId="42" fontId="5" fillId="3" borderId="0" xfId="1" applyNumberFormat="1" applyFont="1" applyFill="1" applyBorder="1" applyAlignment="1" applyProtection="1">
      <alignment horizontal="right"/>
      <protection locked="0"/>
    </xf>
    <xf numFmtId="42" fontId="5" fillId="3" borderId="2" xfId="1" applyNumberFormat="1" applyFont="1" applyFill="1" applyBorder="1" applyAlignment="1" applyProtection="1">
      <alignment horizontal="right"/>
      <protection locked="0"/>
    </xf>
    <xf numFmtId="0" fontId="11" fillId="0" borderId="0" xfId="0" applyFont="1" applyAlignment="1">
      <alignment horizontal="left"/>
    </xf>
    <xf numFmtId="0" fontId="0" fillId="4" borderId="0" xfId="0" applyFill="1"/>
    <xf numFmtId="10" fontId="0" fillId="4" borderId="0" xfId="0" applyNumberFormat="1" applyFill="1" applyAlignment="1">
      <alignment horizontal="right"/>
    </xf>
    <xf numFmtId="0" fontId="0" fillId="2" borderId="0" xfId="0" applyFill="1" applyAlignment="1">
      <alignment horizontal="left"/>
    </xf>
    <xf numFmtId="0" fontId="6" fillId="2" borderId="0" xfId="0" applyFont="1" applyFill="1"/>
    <xf numFmtId="0" fontId="5" fillId="0" borderId="4" xfId="0" applyFont="1" applyBorder="1"/>
    <xf numFmtId="49" fontId="5" fillId="0" borderId="0" xfId="0" applyNumberFormat="1" applyFont="1"/>
    <xf numFmtId="42" fontId="5" fillId="2" borderId="0" xfId="0" applyNumberFormat="1" applyFont="1" applyFill="1"/>
    <xf numFmtId="42" fontId="5" fillId="2" borderId="0" xfId="0" applyNumberFormat="1" applyFont="1" applyFill="1" applyProtection="1">
      <protection locked="0"/>
    </xf>
  </cellXfs>
  <cellStyles count="2">
    <cellStyle name="Standaard" xfId="0" builtinId="0"/>
    <cellStyle name="Valuta" xfId="1" builtinId="4"/>
  </cellStyles>
  <dxfs count="0"/>
  <tableStyles count="0" defaultTableStyle="TableStyleMedium2" defaultPivotStyle="PivotStyleLight16"/>
  <colors>
    <mruColors>
      <color rgb="FFB00000"/>
      <color rgb="FFCC0000"/>
      <color rgb="FFBE4040"/>
      <color rgb="FF002776"/>
      <color rgb="FFA93939"/>
      <color rgb="FF002D86"/>
      <color rgb="FFE6AF00"/>
      <color rgb="FFF6B616"/>
      <color rgb="FFFF9933"/>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5503334</xdr:colOff>
      <xdr:row>0</xdr:row>
      <xdr:rowOff>1</xdr:rowOff>
    </xdr:from>
    <xdr:to>
      <xdr:col>2</xdr:col>
      <xdr:colOff>1566334</xdr:colOff>
      <xdr:row>8</xdr:row>
      <xdr:rowOff>31750</xdr:rowOff>
    </xdr:to>
    <xdr:pic>
      <xdr:nvPicPr>
        <xdr:cNvPr id="5" name="Afbeelding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4417" y="1"/>
          <a:ext cx="1640417" cy="1375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5471582</xdr:colOff>
      <xdr:row>0</xdr:row>
      <xdr:rowOff>0</xdr:rowOff>
    </xdr:from>
    <xdr:to>
      <xdr:col>2</xdr:col>
      <xdr:colOff>1463673</xdr:colOff>
      <xdr:row>8</xdr:row>
      <xdr:rowOff>57150</xdr:rowOff>
    </xdr:to>
    <xdr:pic>
      <xdr:nvPicPr>
        <xdr:cNvPr id="2" name="Afbeelding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1607" y="105832"/>
          <a:ext cx="1743074"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9525</xdr:colOff>
      <xdr:row>131</xdr:row>
      <xdr:rowOff>114300</xdr:rowOff>
    </xdr:to>
    <xdr:sp macro="" textlink="">
      <xdr:nvSpPr>
        <xdr:cNvPr id="3" name="Tekstvak 2">
          <a:extLst>
            <a:ext uri="{FF2B5EF4-FFF2-40B4-BE49-F238E27FC236}">
              <a16:creationId xmlns:a16="http://schemas.microsoft.com/office/drawing/2014/main" id="{00000000-0008-0000-0200-000003000000}"/>
            </a:ext>
          </a:extLst>
        </xdr:cNvPr>
        <xdr:cNvSpPr txBox="1"/>
      </xdr:nvSpPr>
      <xdr:spPr>
        <a:xfrm>
          <a:off x="0" y="0"/>
          <a:ext cx="11277600" cy="213264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a:solidFill>
                <a:schemeClr val="dk1"/>
              </a:solidFill>
              <a:effectLst/>
              <a:latin typeface="+mn-lt"/>
              <a:ea typeface="+mn-ea"/>
              <a:cs typeface="+mn-cs"/>
            </a:rPr>
            <a:t>Artikelen</a:t>
          </a:r>
          <a:r>
            <a:rPr lang="nl-NL" sz="1200" b="1" baseline="0">
              <a:solidFill>
                <a:schemeClr val="dk1"/>
              </a:solidFill>
              <a:effectLst/>
              <a:latin typeface="+mn-lt"/>
              <a:ea typeface="+mn-ea"/>
              <a:cs typeface="+mn-cs"/>
            </a:rPr>
            <a:t> uit het BBV die relevant zijn voor de financiële kengetallen</a:t>
          </a:r>
        </a:p>
        <a:p>
          <a:endParaRPr lang="nl-NL" sz="1100" b="1">
            <a:solidFill>
              <a:schemeClr val="dk1"/>
            </a:solidFill>
            <a:effectLst/>
            <a:latin typeface="+mn-lt"/>
            <a:ea typeface="+mn-ea"/>
            <a:cs typeface="+mn-cs"/>
          </a:endParaRPr>
        </a:p>
        <a:p>
          <a:r>
            <a:rPr lang="nl-NL" sz="1100" b="1">
              <a:solidFill>
                <a:schemeClr val="dk1"/>
              </a:solidFill>
              <a:effectLst/>
              <a:latin typeface="+mn-lt"/>
              <a:ea typeface="+mn-ea"/>
              <a:cs typeface="+mn-cs"/>
            </a:rPr>
            <a:t>Artikel 17</a:t>
          </a:r>
          <a:endParaRPr lang="nl-NL" sz="1100">
            <a:solidFill>
              <a:schemeClr val="dk1"/>
            </a:solidFill>
            <a:effectLst/>
            <a:latin typeface="+mn-lt"/>
            <a:ea typeface="+mn-ea"/>
            <a:cs typeface="+mn-cs"/>
          </a:endParaRPr>
        </a:p>
        <a:p>
          <a:r>
            <a:rPr lang="nl-NL" sz="1100" b="0">
              <a:solidFill>
                <a:schemeClr val="dk1"/>
              </a:solidFill>
              <a:effectLst/>
              <a:latin typeface="+mn-lt"/>
              <a:ea typeface="+mn-ea"/>
              <a:cs typeface="+mn-cs"/>
            </a:rPr>
            <a:t>Het overzicht van baten en lasten in de begroting bevat:</a:t>
          </a:r>
        </a:p>
        <a:p>
          <a:r>
            <a:rPr lang="nl-NL" sz="1100" b="0">
              <a:solidFill>
                <a:schemeClr val="dk1"/>
              </a:solidFill>
              <a:effectLst/>
              <a:latin typeface="+mn-lt"/>
              <a:ea typeface="+mn-ea"/>
              <a:cs typeface="+mn-cs"/>
            </a:rPr>
            <a:t>a. per programma, of per programmaonderdeel als bedoeld in artikel 8, vierde lid, de raming van de baten en lasten en het saldo;</a:t>
          </a:r>
        </a:p>
        <a:p>
          <a:r>
            <a:rPr lang="nl-NL" sz="1100" b="0">
              <a:solidFill>
                <a:schemeClr val="dk1"/>
              </a:solidFill>
              <a:effectLst/>
              <a:latin typeface="+mn-lt"/>
              <a:ea typeface="+mn-ea"/>
              <a:cs typeface="+mn-cs"/>
            </a:rPr>
            <a:t>b. het overzicht van de geraamde algemene dekkingsmiddelen, de geraamde kosten van de overhead, het geraamde bedrag van de heffing voor de vennootschapsbelasting en de het geraamde bedrag voor onvoorzien en het geraamde bedrag voor onvoorzien;</a:t>
          </a:r>
        </a:p>
        <a:p>
          <a:r>
            <a:rPr lang="nl-NL" sz="1100" b="0">
              <a:solidFill>
                <a:schemeClr val="dk1"/>
              </a:solidFill>
              <a:effectLst/>
              <a:latin typeface="+mn-lt"/>
              <a:ea typeface="+mn-ea"/>
              <a:cs typeface="+mn-cs"/>
            </a:rPr>
            <a:t>c. het geraamde totaal saldo van baten en lasten, volgend uit de onderdelen a en b;</a:t>
          </a:r>
        </a:p>
        <a:p>
          <a:r>
            <a:rPr lang="nl-NL" sz="1100" b="0">
              <a:solidFill>
                <a:schemeClr val="dk1"/>
              </a:solidFill>
              <a:effectLst/>
              <a:latin typeface="+mn-lt"/>
              <a:ea typeface="+mn-ea"/>
              <a:cs typeface="+mn-cs"/>
            </a:rPr>
            <a:t>d. de beoogde toevoegingen en onttrekkingen aan reserves per programma;</a:t>
          </a:r>
        </a:p>
        <a:p>
          <a:r>
            <a:rPr lang="nl-NL" sz="1100" b="0">
              <a:solidFill>
                <a:schemeClr val="dk1"/>
              </a:solidFill>
              <a:effectLst/>
              <a:latin typeface="+mn-lt"/>
              <a:ea typeface="+mn-ea"/>
              <a:cs typeface="+mn-cs"/>
            </a:rPr>
            <a:t>e. het geraamde resultaat, volgend uit de onderdelen c en d.</a:t>
          </a:r>
        </a:p>
        <a:p>
          <a:r>
            <a:rPr lang="nl-NL" sz="1100" b="0">
              <a:solidFill>
                <a:schemeClr val="dk1"/>
              </a:solidFill>
              <a:effectLst/>
              <a:latin typeface="+mn-lt"/>
              <a:ea typeface="+mn-ea"/>
              <a:cs typeface="+mn-cs"/>
            </a:rPr>
            <a:t> </a:t>
          </a:r>
        </a:p>
        <a:p>
          <a:r>
            <a:rPr lang="nl-NL" sz="1100" b="1">
              <a:solidFill>
                <a:schemeClr val="dk1"/>
              </a:solidFill>
              <a:effectLst/>
              <a:latin typeface="+mn-lt"/>
              <a:ea typeface="+mn-ea"/>
              <a:cs typeface="+mn-cs"/>
            </a:rPr>
            <a:t>Artikel 19</a:t>
          </a:r>
          <a:endParaRPr lang="nl-NL" sz="1100">
            <a:solidFill>
              <a:schemeClr val="dk1"/>
            </a:solidFill>
            <a:effectLst/>
            <a:latin typeface="+mn-lt"/>
            <a:ea typeface="+mn-ea"/>
            <a:cs typeface="+mn-cs"/>
          </a:endParaRPr>
        </a:p>
        <a:p>
          <a:r>
            <a:rPr lang="nl-NL" sz="1100" b="0">
              <a:solidFill>
                <a:schemeClr val="dk1"/>
              </a:solidFill>
              <a:effectLst/>
              <a:latin typeface="+mn-lt"/>
              <a:ea typeface="+mn-ea"/>
              <a:cs typeface="+mn-cs"/>
            </a:rPr>
            <a:t>De toelichting op het overzicht van baten en lasten bevat ten minste:</a:t>
          </a:r>
        </a:p>
        <a:p>
          <a:r>
            <a:rPr lang="nl-NL" sz="1100" b="0">
              <a:solidFill>
                <a:schemeClr val="dk1"/>
              </a:solidFill>
              <a:effectLst/>
              <a:latin typeface="+mn-lt"/>
              <a:ea typeface="+mn-ea"/>
              <a:cs typeface="+mn-cs"/>
            </a:rPr>
            <a:t>a. het gerealiseerde bedrag van het voorvorig begrotingsjaar, het geraamde bedrag van het vorig begrotingsjaar na wijziging en het geraamde bedrag van het begrotingsjaar;</a:t>
          </a:r>
        </a:p>
        <a:p>
          <a:r>
            <a:rPr lang="nl-NL" sz="1100" b="0">
              <a:solidFill>
                <a:schemeClr val="dk1"/>
              </a:solidFill>
              <a:effectLst/>
              <a:latin typeface="+mn-lt"/>
              <a:ea typeface="+mn-ea"/>
              <a:cs typeface="+mn-cs"/>
            </a:rPr>
            <a:t>b. de gronden waarop de ramingen zijn gebaseerd en, in geval van aanmerkelijk verschil met de raming, respectievelijk de realisatie, van het vorig, respectievelijk voorvorig, begrotingsjaar de oorzaken van het verschil;</a:t>
          </a:r>
        </a:p>
        <a:p>
          <a:r>
            <a:rPr lang="nl-NL" sz="1100" b="0">
              <a:solidFill>
                <a:schemeClr val="dk1"/>
              </a:solidFill>
              <a:effectLst/>
              <a:latin typeface="+mn-lt"/>
              <a:ea typeface="+mn-ea"/>
              <a:cs typeface="+mn-cs"/>
            </a:rPr>
            <a:t>c. een overzicht van de geraamde incidentele baten en lasten per programma, waarbij per programma ten minste de belangrijkste posten afzonderlijk worden gespecificeerd en de overige posten als een totaalbedrag kunnen worden opgenomen;</a:t>
          </a:r>
        </a:p>
        <a:p>
          <a:r>
            <a:rPr lang="nl-NL" sz="1100" b="0">
              <a:solidFill>
                <a:schemeClr val="dk1"/>
              </a:solidFill>
              <a:effectLst/>
              <a:latin typeface="+mn-lt"/>
              <a:ea typeface="+mn-ea"/>
              <a:cs typeface="+mn-cs"/>
            </a:rPr>
            <a:t>d. een overzicht van de beoogde structurele toevoegingen en onttrekkingen aan de reserves.</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27</a:t>
          </a:r>
          <a:endParaRPr lang="nl-NL" sz="1100">
            <a:solidFill>
              <a:schemeClr val="dk1"/>
            </a:solidFill>
            <a:effectLst/>
            <a:latin typeface="+mn-lt"/>
            <a:ea typeface="+mn-ea"/>
            <a:cs typeface="+mn-cs"/>
          </a:endParaRPr>
        </a:p>
        <a:p>
          <a:r>
            <a:rPr lang="nl-NL" sz="1100" b="0">
              <a:solidFill>
                <a:schemeClr val="dk1"/>
              </a:solidFill>
              <a:effectLst/>
              <a:latin typeface="+mn-lt"/>
              <a:ea typeface="+mn-ea"/>
              <a:cs typeface="+mn-cs"/>
            </a:rPr>
            <a:t>1 Het overzicht van baten en lasten in de jaarrekening bevat:</a:t>
          </a:r>
        </a:p>
        <a:p>
          <a:r>
            <a:rPr lang="nl-NL" sz="1100" b="0">
              <a:solidFill>
                <a:schemeClr val="dk1"/>
              </a:solidFill>
              <a:effectLst/>
              <a:latin typeface="+mn-lt"/>
              <a:ea typeface="+mn-ea"/>
              <a:cs typeface="+mn-cs"/>
            </a:rPr>
            <a:t>a. per programma, of per programmaonderdeel als </a:t>
          </a:r>
          <a:r>
            <a:rPr lang="nl-NL" sz="1100" b="0">
              <a:solidFill>
                <a:sysClr val="windowText" lastClr="000000"/>
              </a:solidFill>
              <a:effectLst/>
              <a:latin typeface="+mn-lt"/>
              <a:ea typeface="+mn-ea"/>
              <a:cs typeface="+mn-cs"/>
            </a:rPr>
            <a:t>bedoeld in artikel 8, vierde lid, de gerealiseerde </a:t>
          </a:r>
          <a:r>
            <a:rPr lang="nl-NL" sz="1100" b="0">
              <a:solidFill>
                <a:schemeClr val="dk1"/>
              </a:solidFill>
              <a:effectLst/>
              <a:latin typeface="+mn-lt"/>
              <a:ea typeface="+mn-ea"/>
              <a:cs typeface="+mn-cs"/>
            </a:rPr>
            <a:t>baten en lasten en het saldo daarvan;</a:t>
          </a:r>
        </a:p>
        <a:p>
          <a:r>
            <a:rPr lang="nl-NL" sz="1100" b="0">
              <a:solidFill>
                <a:schemeClr val="dk1"/>
              </a:solidFill>
              <a:effectLst/>
              <a:latin typeface="+mn-lt"/>
              <a:ea typeface="+mn-ea"/>
              <a:cs typeface="+mn-cs"/>
            </a:rPr>
            <a:t>b. het overzicht van de gerealiseerde algemene dekkingsmiddelen, de gerealiseerde kosten van de overhead en het bedrag van de heffing voor de vennootschapsbelasting;</a:t>
          </a:r>
        </a:p>
        <a:p>
          <a:r>
            <a:rPr lang="nl-NL" sz="1100" b="0">
              <a:solidFill>
                <a:schemeClr val="dk1"/>
              </a:solidFill>
              <a:effectLst/>
              <a:latin typeface="+mn-lt"/>
              <a:ea typeface="+mn-ea"/>
              <a:cs typeface="+mn-cs"/>
            </a:rPr>
            <a:t>c. het gerealiseerde totaal saldo van baten en lasten, volgend uit de onderdelen a en b;</a:t>
          </a:r>
        </a:p>
        <a:p>
          <a:r>
            <a:rPr lang="nl-NL" sz="1100" b="0">
              <a:solidFill>
                <a:schemeClr val="dk1"/>
              </a:solidFill>
              <a:effectLst/>
              <a:latin typeface="+mn-lt"/>
              <a:ea typeface="+mn-ea"/>
              <a:cs typeface="+mn-cs"/>
            </a:rPr>
            <a:t>d. de werkelijke toevoegingen en onttrekkingen aan reserves;</a:t>
          </a:r>
        </a:p>
        <a:p>
          <a:r>
            <a:rPr lang="nl-NL" sz="1100" b="0">
              <a:solidFill>
                <a:schemeClr val="dk1"/>
              </a:solidFill>
              <a:effectLst/>
              <a:latin typeface="+mn-lt"/>
              <a:ea typeface="+mn-ea"/>
              <a:cs typeface="+mn-cs"/>
            </a:rPr>
            <a:t>e. het gerealiseerde resultaat, volgend uit de onderdelen c en d.</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28</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De toelichting op het overzicht van baten en lasten in de jaarrekening bevat ten minste:</a:t>
          </a:r>
        </a:p>
        <a:p>
          <a:r>
            <a:rPr lang="nl-NL" sz="1100">
              <a:solidFill>
                <a:schemeClr val="dk1"/>
              </a:solidFill>
              <a:effectLst/>
              <a:latin typeface="+mn-lt"/>
              <a:ea typeface="+mn-ea"/>
              <a:cs typeface="+mn-cs"/>
            </a:rPr>
            <a:t>a. voor alle onderdelen van artikel 27, eerste lid, een analyse van de afwijkingen tussen de begroting na wijziging en de jaarstukken;</a:t>
          </a:r>
        </a:p>
        <a:p>
          <a:r>
            <a:rPr lang="nl-NL" sz="1100">
              <a:solidFill>
                <a:schemeClr val="dk1"/>
              </a:solidFill>
              <a:effectLst/>
              <a:latin typeface="+mn-lt"/>
              <a:ea typeface="+mn-ea"/>
              <a:cs typeface="+mn-cs"/>
            </a:rPr>
            <a:t>b. een overzicht van de aanwending van het bedrag voor onvoorzien;</a:t>
          </a:r>
        </a:p>
        <a:p>
          <a:r>
            <a:rPr lang="nl-NL" sz="1100">
              <a:solidFill>
                <a:schemeClr val="dk1"/>
              </a:solidFill>
              <a:effectLst/>
              <a:latin typeface="+mn-lt"/>
              <a:ea typeface="+mn-ea"/>
              <a:cs typeface="+mn-cs"/>
            </a:rPr>
            <a:t>c. een overzicht van de incidentele baten en lasten per programma, waarbij per programma ten minste de belangrijkste posten afzonderlijk worden gespecificeerd en de overige posten als een totaalbedrag kunnen worden opgenomen;</a:t>
          </a:r>
        </a:p>
        <a:p>
          <a:r>
            <a:rPr lang="nl-NL" sz="1100">
              <a:solidFill>
                <a:schemeClr val="dk1"/>
              </a:solidFill>
              <a:effectLst/>
              <a:latin typeface="+mn-lt"/>
              <a:ea typeface="+mn-ea"/>
              <a:cs typeface="+mn-cs"/>
            </a:rPr>
            <a:t>d. een overzicht van de structurele toevoegingen en onttrekkingen aan de reserves;</a:t>
          </a:r>
        </a:p>
        <a:p>
          <a:r>
            <a:rPr lang="nl-NL" sz="1100">
              <a:solidFill>
                <a:schemeClr val="dk1"/>
              </a:solidFill>
              <a:effectLst/>
              <a:latin typeface="+mn-lt"/>
              <a:ea typeface="+mn-ea"/>
              <a:cs typeface="+mn-cs"/>
            </a:rPr>
            <a:t>e. de informatie, bedoeld in de artikelen 4.1, eerste en tweede lid, en 4.2, eerste tot en met derde lid van de Wet normering bezoldiging topfunctionarissen publieke en semipublieke sector.</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36</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de balans worden onder de financiële vaste activa afzonderlijk opgenomen:</a:t>
          </a:r>
        </a:p>
        <a:p>
          <a:r>
            <a:rPr lang="nl-NL" sz="1100">
              <a:solidFill>
                <a:schemeClr val="dk1"/>
              </a:solidFill>
              <a:effectLst/>
              <a:latin typeface="+mn-lt"/>
              <a:ea typeface="+mn-ea"/>
              <a:cs typeface="+mn-cs"/>
            </a:rPr>
            <a:t>a. kapitaalverstrekkingen aan:</a:t>
          </a:r>
        </a:p>
        <a:p>
          <a:r>
            <a:rPr lang="nl-NL" sz="1100">
              <a:solidFill>
                <a:schemeClr val="dk1"/>
              </a:solidFill>
              <a:effectLst/>
              <a:latin typeface="+mn-lt"/>
              <a:ea typeface="+mn-ea"/>
              <a:cs typeface="+mn-cs"/>
            </a:rPr>
            <a:t>1. deelnemingen;</a:t>
          </a:r>
        </a:p>
        <a:p>
          <a:r>
            <a:rPr lang="nl-NL" sz="1100">
              <a:solidFill>
                <a:schemeClr val="dk1"/>
              </a:solidFill>
              <a:effectLst/>
              <a:latin typeface="+mn-lt"/>
              <a:ea typeface="+mn-ea"/>
              <a:cs typeface="+mn-cs"/>
            </a:rPr>
            <a:t>2. gemeenschappelijke regelingen;</a:t>
          </a:r>
        </a:p>
        <a:p>
          <a:r>
            <a:rPr lang="nl-NL" sz="1100">
              <a:solidFill>
                <a:schemeClr val="dk1"/>
              </a:solidFill>
              <a:effectLst/>
              <a:latin typeface="+mn-lt"/>
              <a:ea typeface="+mn-ea"/>
              <a:cs typeface="+mn-cs"/>
            </a:rPr>
            <a:t>3. overige verbonden partijen;</a:t>
          </a:r>
        </a:p>
        <a:p>
          <a:r>
            <a:rPr lang="nl-NL" sz="1100">
              <a:solidFill>
                <a:schemeClr val="dk1"/>
              </a:solidFill>
              <a:effectLst/>
              <a:latin typeface="+mn-lt"/>
              <a:ea typeface="+mn-ea"/>
              <a:cs typeface="+mn-cs"/>
            </a:rPr>
            <a:t>b. leningen aan:</a:t>
          </a:r>
        </a:p>
        <a:p>
          <a:r>
            <a:rPr lang="nl-NL" sz="1100">
              <a:solidFill>
                <a:schemeClr val="dk1"/>
              </a:solidFill>
              <a:effectLst/>
              <a:latin typeface="+mn-lt"/>
              <a:ea typeface="+mn-ea"/>
              <a:cs typeface="+mn-cs"/>
            </a:rPr>
            <a:t>1. openbare lichamen als bedoeld in artikel 1, onderdeel a, van de Wet financiering decentrale overheden;</a:t>
          </a:r>
        </a:p>
        <a:p>
          <a:r>
            <a:rPr lang="nl-NL" sz="1100">
              <a:solidFill>
                <a:schemeClr val="dk1"/>
              </a:solidFill>
              <a:effectLst/>
              <a:latin typeface="+mn-lt"/>
              <a:ea typeface="+mn-ea"/>
              <a:cs typeface="+mn-cs"/>
            </a:rPr>
            <a:t>2. woningbouwcorporaties;</a:t>
          </a:r>
        </a:p>
        <a:p>
          <a:r>
            <a:rPr lang="nl-NL" sz="1100">
              <a:solidFill>
                <a:schemeClr val="dk1"/>
              </a:solidFill>
              <a:effectLst/>
              <a:latin typeface="+mn-lt"/>
              <a:ea typeface="+mn-ea"/>
              <a:cs typeface="+mn-cs"/>
            </a:rPr>
            <a:t>3. deelnemingen;</a:t>
          </a:r>
        </a:p>
        <a:p>
          <a:r>
            <a:rPr lang="nl-NL" sz="1100">
              <a:solidFill>
                <a:schemeClr val="dk1"/>
              </a:solidFill>
              <a:effectLst/>
              <a:latin typeface="+mn-lt"/>
              <a:ea typeface="+mn-ea"/>
              <a:cs typeface="+mn-cs"/>
            </a:rPr>
            <a:t>4. overige verbonden partijen;</a:t>
          </a:r>
        </a:p>
        <a:p>
          <a:r>
            <a:rPr lang="nl-NL" sz="1100">
              <a:solidFill>
                <a:schemeClr val="dk1"/>
              </a:solidFill>
              <a:effectLst/>
              <a:latin typeface="+mn-lt"/>
              <a:ea typeface="+mn-ea"/>
              <a:cs typeface="+mn-cs"/>
            </a:rPr>
            <a:t>c. overige langlopende leningen;</a:t>
          </a:r>
        </a:p>
        <a:p>
          <a:r>
            <a:rPr lang="nl-NL" sz="1100">
              <a:solidFill>
                <a:schemeClr val="dk1"/>
              </a:solidFill>
              <a:effectLst/>
              <a:latin typeface="+mn-lt"/>
              <a:ea typeface="+mn-ea"/>
              <a:cs typeface="+mn-cs"/>
            </a:rPr>
            <a:t>d. uitzettingen in ’s Rijks schatkist met een rentetypische looptijd van één jaar of langer;</a:t>
          </a:r>
        </a:p>
        <a:p>
          <a:r>
            <a:rPr lang="nl-NL" sz="1100">
              <a:solidFill>
                <a:schemeClr val="dk1"/>
              </a:solidFill>
              <a:effectLst/>
              <a:latin typeface="+mn-lt"/>
              <a:ea typeface="+mn-ea"/>
              <a:cs typeface="+mn-cs"/>
            </a:rPr>
            <a:t>e. uitzettingen in de vorm van Nederlands schuldpapier met een rentetypische looptijd van één jaar of langer;</a:t>
          </a:r>
        </a:p>
        <a:p>
          <a:r>
            <a:rPr lang="nl-NL" sz="1100">
              <a:solidFill>
                <a:schemeClr val="dk1"/>
              </a:solidFill>
              <a:effectLst/>
              <a:latin typeface="+mn-lt"/>
              <a:ea typeface="+mn-ea"/>
              <a:cs typeface="+mn-cs"/>
            </a:rPr>
            <a:t>f. overige uitzettingen met een rentetypische looptijd van één jaar of langer.</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38</a:t>
          </a:r>
          <a:endParaRPr lang="nl-NL" sz="1100">
            <a:solidFill>
              <a:schemeClr val="dk1"/>
            </a:solidFill>
            <a:effectLst/>
            <a:latin typeface="+mn-lt"/>
            <a:ea typeface="+mn-ea"/>
            <a:cs typeface="+mn-cs"/>
          </a:endParaRPr>
        </a:p>
        <a:p>
          <a:r>
            <a:rPr lang="nl-NL" sz="1100" b="0">
              <a:solidFill>
                <a:schemeClr val="dk1"/>
              </a:solidFill>
              <a:effectLst/>
              <a:latin typeface="+mn-lt"/>
              <a:ea typeface="+mn-ea"/>
              <a:cs typeface="+mn-cs"/>
            </a:rPr>
            <a:t>In de balans worden onder de voorraden afzonderlijk opgenomen:</a:t>
          </a:r>
        </a:p>
        <a:p>
          <a:r>
            <a:rPr lang="nl-NL" sz="1100" b="0">
              <a:solidFill>
                <a:schemeClr val="dk1"/>
              </a:solidFill>
              <a:effectLst/>
              <a:latin typeface="+mn-lt"/>
              <a:ea typeface="+mn-ea"/>
              <a:cs typeface="+mn-cs"/>
            </a:rPr>
            <a:t>a. grond- en hulpstoffen;</a:t>
          </a:r>
        </a:p>
        <a:p>
          <a:r>
            <a:rPr lang="nl-NL" sz="1100" b="0">
              <a:solidFill>
                <a:schemeClr val="dk1"/>
              </a:solidFill>
              <a:effectLst/>
              <a:latin typeface="+mn-lt"/>
              <a:ea typeface="+mn-ea"/>
              <a:cs typeface="+mn-cs"/>
            </a:rPr>
            <a:t>b. onderhanden werk, waaronder bouwgronden in exploitatie;</a:t>
          </a:r>
        </a:p>
        <a:p>
          <a:r>
            <a:rPr lang="nl-NL" sz="1100" b="0">
              <a:solidFill>
                <a:schemeClr val="dk1"/>
              </a:solidFill>
              <a:effectLst/>
              <a:latin typeface="+mn-lt"/>
              <a:ea typeface="+mn-ea"/>
              <a:cs typeface="+mn-cs"/>
            </a:rPr>
            <a:t>c. gereed product en handelsgoederen;</a:t>
          </a:r>
        </a:p>
        <a:p>
          <a:r>
            <a:rPr lang="nl-NL" sz="1100" b="0">
              <a:solidFill>
                <a:schemeClr val="dk1"/>
              </a:solidFill>
              <a:effectLst/>
              <a:latin typeface="+mn-lt"/>
              <a:ea typeface="+mn-ea"/>
              <a:cs typeface="+mn-cs"/>
            </a:rPr>
            <a:t>d. vooruitbetalingen.</a:t>
          </a:r>
        </a:p>
        <a:p>
          <a:r>
            <a:rPr lang="nl-NL" sz="1100" b="0">
              <a:solidFill>
                <a:schemeClr val="dk1"/>
              </a:solidFill>
              <a:effectLst/>
              <a:latin typeface="+mn-lt"/>
              <a:ea typeface="+mn-ea"/>
              <a:cs typeface="+mn-cs"/>
            </a:rPr>
            <a:t> </a:t>
          </a:r>
        </a:p>
        <a:p>
          <a:r>
            <a:rPr lang="nl-NL" sz="1100" b="1">
              <a:solidFill>
                <a:schemeClr val="dk1"/>
              </a:solidFill>
              <a:effectLst/>
              <a:latin typeface="+mn-lt"/>
              <a:ea typeface="+mn-ea"/>
              <a:cs typeface="+mn-cs"/>
            </a:rPr>
            <a:t>Artikel 39</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de balans worden onder de uitzettingen met een rentetypische looptijd korter dan één jaar afzonderlijk opgenomen:</a:t>
          </a:r>
        </a:p>
        <a:p>
          <a:r>
            <a:rPr lang="nl-NL" sz="1100">
              <a:solidFill>
                <a:schemeClr val="dk1"/>
              </a:solidFill>
              <a:effectLst/>
              <a:latin typeface="+mn-lt"/>
              <a:ea typeface="+mn-ea"/>
              <a:cs typeface="+mn-cs"/>
            </a:rPr>
            <a:t>a. vorderingen op openbare lichamen;</a:t>
          </a:r>
        </a:p>
        <a:p>
          <a:r>
            <a:rPr lang="nl-NL" sz="1100">
              <a:solidFill>
                <a:schemeClr val="dk1"/>
              </a:solidFill>
              <a:effectLst/>
              <a:latin typeface="+mn-lt"/>
              <a:ea typeface="+mn-ea"/>
              <a:cs typeface="+mn-cs"/>
            </a:rPr>
            <a:t>b. verstrekte kasgeldleningen aan openbare lichamen als bedoeld in artikel 1, onderdeel a, van de Wet financiering decentrale overheden;</a:t>
          </a:r>
        </a:p>
        <a:p>
          <a:r>
            <a:rPr lang="nl-NL" sz="1100">
              <a:solidFill>
                <a:schemeClr val="dk1"/>
              </a:solidFill>
              <a:effectLst/>
              <a:latin typeface="+mn-lt"/>
              <a:ea typeface="+mn-ea"/>
              <a:cs typeface="+mn-cs"/>
            </a:rPr>
            <a:t>c. overige verstrekte kasgeldleningen;</a:t>
          </a:r>
        </a:p>
        <a:p>
          <a:r>
            <a:rPr lang="nl-NL" sz="1100">
              <a:solidFill>
                <a:schemeClr val="dk1"/>
              </a:solidFill>
              <a:effectLst/>
              <a:latin typeface="+mn-lt"/>
              <a:ea typeface="+mn-ea"/>
              <a:cs typeface="+mn-cs"/>
            </a:rPr>
            <a:t>d. uitzettingen in ’s Rijks schatkist met een rentetypische looptijd korter dan één jaar;</a:t>
          </a:r>
        </a:p>
        <a:p>
          <a:r>
            <a:rPr lang="nl-NL" sz="1100">
              <a:solidFill>
                <a:schemeClr val="dk1"/>
              </a:solidFill>
              <a:effectLst/>
              <a:latin typeface="+mn-lt"/>
              <a:ea typeface="+mn-ea"/>
              <a:cs typeface="+mn-cs"/>
            </a:rPr>
            <a:t>e. rekening-courantverhouding met het Rijk;</a:t>
          </a:r>
        </a:p>
        <a:p>
          <a:r>
            <a:rPr lang="nl-NL" sz="1100">
              <a:solidFill>
                <a:schemeClr val="dk1"/>
              </a:solidFill>
              <a:effectLst/>
              <a:latin typeface="+mn-lt"/>
              <a:ea typeface="+mn-ea"/>
              <a:cs typeface="+mn-cs"/>
            </a:rPr>
            <a:t>f. rekening-courantverhoudingen met niet-financiële instellingen;</a:t>
          </a:r>
        </a:p>
        <a:p>
          <a:r>
            <a:rPr lang="nl-NL" sz="1100">
              <a:solidFill>
                <a:schemeClr val="dk1"/>
              </a:solidFill>
              <a:effectLst/>
              <a:latin typeface="+mn-lt"/>
              <a:ea typeface="+mn-ea"/>
              <a:cs typeface="+mn-cs"/>
            </a:rPr>
            <a:t>g. uitzettingen in de vorm van Nederlands schuldpapier met een rentetypische looptijd korter dan één jaar;</a:t>
          </a:r>
        </a:p>
        <a:p>
          <a:r>
            <a:rPr lang="nl-NL" sz="1100">
              <a:solidFill>
                <a:schemeClr val="dk1"/>
              </a:solidFill>
              <a:effectLst/>
              <a:latin typeface="+mn-lt"/>
              <a:ea typeface="+mn-ea"/>
              <a:cs typeface="+mn-cs"/>
            </a:rPr>
            <a:t>h. overige vorderingen;</a:t>
          </a:r>
        </a:p>
        <a:p>
          <a:r>
            <a:rPr lang="nl-NL" sz="1100">
              <a:solidFill>
                <a:schemeClr val="dk1"/>
              </a:solidFill>
              <a:effectLst/>
              <a:latin typeface="+mn-lt"/>
              <a:ea typeface="+mn-ea"/>
              <a:cs typeface="+mn-cs"/>
            </a:rPr>
            <a:t>i. overige uitzettingen.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40</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de balans worden onder de liquide middelen de kas- en banksaldi opgenomen.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40a</a:t>
          </a:r>
          <a:endParaRPr lang="nl-NL" sz="1100">
            <a:solidFill>
              <a:schemeClr val="dk1"/>
            </a:solidFill>
            <a:effectLst/>
            <a:latin typeface="+mn-lt"/>
            <a:ea typeface="+mn-ea"/>
            <a:cs typeface="+mn-cs"/>
          </a:endParaRPr>
        </a:p>
        <a:p>
          <a:r>
            <a:rPr lang="nl-NL" sz="1100" b="0">
              <a:solidFill>
                <a:schemeClr val="dk1"/>
              </a:solidFill>
              <a:effectLst/>
              <a:latin typeface="+mn-lt"/>
              <a:ea typeface="+mn-ea"/>
              <a:cs typeface="+mn-cs"/>
            </a:rPr>
            <a:t>1 In de balans worden onder de overlopende activa afzonderlijk opgenomen:</a:t>
          </a:r>
        </a:p>
        <a:p>
          <a:r>
            <a:rPr lang="nl-NL" sz="1100" b="0">
              <a:solidFill>
                <a:schemeClr val="dk1"/>
              </a:solidFill>
              <a:effectLst/>
              <a:latin typeface="+mn-lt"/>
              <a:ea typeface="+mn-ea"/>
              <a:cs typeface="+mn-cs"/>
            </a:rPr>
            <a:t>a. de van Europese en Nederlandse overheidslichamen nog te ontvangen voorschotbedragen die ontstaan door voorfinanciering op uitkeringen met een specifiek bestedingsdoel;</a:t>
          </a:r>
        </a:p>
        <a:p>
          <a:r>
            <a:rPr lang="nl-NL" sz="1100" b="0">
              <a:solidFill>
                <a:schemeClr val="dk1"/>
              </a:solidFill>
              <a:effectLst/>
              <a:latin typeface="+mn-lt"/>
              <a:ea typeface="+mn-ea"/>
              <a:cs typeface="+mn-cs"/>
            </a:rPr>
            <a:t>b. overige nog te ontvangen bedragen en de vooruitbetaalde bedragen die ten laste van volgende begrotingsjaren komen.</a:t>
          </a:r>
        </a:p>
        <a:p>
          <a:r>
            <a:rPr lang="nl-NL" sz="1100" b="0">
              <a:solidFill>
                <a:schemeClr val="dk1"/>
              </a:solidFill>
              <a:effectLst/>
              <a:latin typeface="+mn-lt"/>
              <a:ea typeface="+mn-ea"/>
              <a:cs typeface="+mn-cs"/>
            </a:rPr>
            <a:t>2 De voorschotten, bedoeld in het eerste lid, onderdeel a, worden uitgesplitst naar de ontvangen bedragen van;</a:t>
          </a:r>
        </a:p>
        <a:p>
          <a:r>
            <a:rPr lang="nl-NL" sz="1100" b="0">
              <a:solidFill>
                <a:schemeClr val="dk1"/>
              </a:solidFill>
              <a:effectLst/>
              <a:latin typeface="+mn-lt"/>
              <a:ea typeface="+mn-ea"/>
              <a:cs typeface="+mn-cs"/>
            </a:rPr>
            <a:t>1°. Europese overheidslichamen;</a:t>
          </a:r>
        </a:p>
        <a:p>
          <a:r>
            <a:rPr lang="nl-NL" sz="1100" b="0">
              <a:solidFill>
                <a:schemeClr val="dk1"/>
              </a:solidFill>
              <a:effectLst/>
              <a:latin typeface="+mn-lt"/>
              <a:ea typeface="+mn-ea"/>
              <a:cs typeface="+mn-cs"/>
            </a:rPr>
            <a:t>2°. het Rijk, en</a:t>
          </a:r>
        </a:p>
        <a:p>
          <a:r>
            <a:rPr lang="nl-NL" sz="1100" b="0">
              <a:solidFill>
                <a:schemeClr val="dk1"/>
              </a:solidFill>
              <a:effectLst/>
              <a:latin typeface="+mn-lt"/>
              <a:ea typeface="+mn-ea"/>
              <a:cs typeface="+mn-cs"/>
            </a:rPr>
            <a:t>3°. overige Nederlandse overheidslichamen.</a:t>
          </a:r>
        </a:p>
        <a:p>
          <a:r>
            <a:rPr lang="nl-NL" sz="1100" b="0">
              <a:solidFill>
                <a:schemeClr val="dk1"/>
              </a:solidFill>
              <a:effectLst/>
              <a:latin typeface="+mn-lt"/>
              <a:ea typeface="+mn-ea"/>
              <a:cs typeface="+mn-cs"/>
            </a:rPr>
            <a:t> </a:t>
          </a:r>
        </a:p>
        <a:p>
          <a:r>
            <a:rPr lang="nl-NL" sz="1100" b="1">
              <a:solidFill>
                <a:schemeClr val="dk1"/>
              </a:solidFill>
              <a:effectLst/>
              <a:latin typeface="+mn-lt"/>
              <a:ea typeface="+mn-ea"/>
              <a:cs typeface="+mn-cs"/>
            </a:rPr>
            <a:t>Artikel 41</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Onder de vaste passiva worden afzonderlijk opgenomen het eigen vermogen, de voorzieningen en de vaste schulden, met een rentetypische looptijd van één jaar of langer.</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42</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1 Het eigen vermogen bestaat uit de reserves en het gerealiseerde resultaat volgend uit het overzicht van baten en lasten in de jaarrekening.</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46</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de balans worden onder de vaste schulden afzonderlijk opgenomen:</a:t>
          </a:r>
        </a:p>
        <a:p>
          <a:r>
            <a:rPr lang="nl-NL" sz="1100">
              <a:solidFill>
                <a:schemeClr val="dk1"/>
              </a:solidFill>
              <a:effectLst/>
              <a:latin typeface="+mn-lt"/>
              <a:ea typeface="+mn-ea"/>
              <a:cs typeface="+mn-cs"/>
            </a:rPr>
            <a:t>a. obligatieleningen;</a:t>
          </a:r>
        </a:p>
        <a:p>
          <a:r>
            <a:rPr lang="nl-NL" sz="1100">
              <a:solidFill>
                <a:schemeClr val="dk1"/>
              </a:solidFill>
              <a:effectLst/>
              <a:latin typeface="+mn-lt"/>
              <a:ea typeface="+mn-ea"/>
              <a:cs typeface="+mn-cs"/>
            </a:rPr>
            <a:t>b. onderhandse leningen van:</a:t>
          </a:r>
        </a:p>
        <a:p>
          <a:r>
            <a:rPr lang="nl-NL" sz="1100">
              <a:solidFill>
                <a:schemeClr val="dk1"/>
              </a:solidFill>
              <a:effectLst/>
              <a:latin typeface="+mn-lt"/>
              <a:ea typeface="+mn-ea"/>
              <a:cs typeface="+mn-cs"/>
            </a:rPr>
            <a:t>1. binnenlandse pensioenfondsen en verzekeringsinstellingen;</a:t>
          </a:r>
        </a:p>
        <a:p>
          <a:r>
            <a:rPr lang="nl-NL" sz="1100">
              <a:solidFill>
                <a:schemeClr val="dk1"/>
              </a:solidFill>
              <a:effectLst/>
              <a:latin typeface="+mn-lt"/>
              <a:ea typeface="+mn-ea"/>
              <a:cs typeface="+mn-cs"/>
            </a:rPr>
            <a:t>2. binnenlandse banken en overige financiële instellingen;</a:t>
          </a:r>
        </a:p>
        <a:p>
          <a:r>
            <a:rPr lang="nl-NL" sz="1100">
              <a:solidFill>
                <a:schemeClr val="dk1"/>
              </a:solidFill>
              <a:effectLst/>
              <a:latin typeface="+mn-lt"/>
              <a:ea typeface="+mn-ea"/>
              <a:cs typeface="+mn-cs"/>
            </a:rPr>
            <a:t>3. binnenlandse bedrijven;</a:t>
          </a:r>
        </a:p>
        <a:p>
          <a:r>
            <a:rPr lang="nl-NL" sz="1100">
              <a:solidFill>
                <a:schemeClr val="dk1"/>
              </a:solidFill>
              <a:effectLst/>
              <a:latin typeface="+mn-lt"/>
              <a:ea typeface="+mn-ea"/>
              <a:cs typeface="+mn-cs"/>
            </a:rPr>
            <a:t>4. openbare lichamen als bedoeld in artikel 1, onderdeel a, van de Wet financiering decentrale overheden;</a:t>
          </a:r>
        </a:p>
        <a:p>
          <a:r>
            <a:rPr lang="nl-NL" sz="1100">
              <a:solidFill>
                <a:schemeClr val="dk1"/>
              </a:solidFill>
              <a:effectLst/>
              <a:latin typeface="+mn-lt"/>
              <a:ea typeface="+mn-ea"/>
              <a:cs typeface="+mn-cs"/>
            </a:rPr>
            <a:t>5. overige binnenlandse sectoren;</a:t>
          </a:r>
        </a:p>
        <a:p>
          <a:r>
            <a:rPr lang="nl-NL" sz="1100">
              <a:solidFill>
                <a:schemeClr val="dk1"/>
              </a:solidFill>
              <a:effectLst/>
              <a:latin typeface="+mn-lt"/>
              <a:ea typeface="+mn-ea"/>
              <a:cs typeface="+mn-cs"/>
            </a:rPr>
            <a:t>6. buitenlandse instellingen, fondsen, banken, bedrijven en overige sectoren;</a:t>
          </a:r>
        </a:p>
        <a:p>
          <a:r>
            <a:rPr lang="nl-NL" sz="1100">
              <a:solidFill>
                <a:schemeClr val="dk1"/>
              </a:solidFill>
              <a:effectLst/>
              <a:latin typeface="+mn-lt"/>
              <a:ea typeface="+mn-ea"/>
              <a:cs typeface="+mn-cs"/>
            </a:rPr>
            <a:t>c. door derden belegde gelden;</a:t>
          </a:r>
        </a:p>
        <a:p>
          <a:r>
            <a:rPr lang="nl-NL" sz="1100">
              <a:solidFill>
                <a:schemeClr val="dk1"/>
              </a:solidFill>
              <a:effectLst/>
              <a:latin typeface="+mn-lt"/>
              <a:ea typeface="+mn-ea"/>
              <a:cs typeface="+mn-cs"/>
            </a:rPr>
            <a:t>d. waarborgsommen.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47</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Onder de vlottende passiva worden afzonderlijk opgenomen de netto-vlottende schulden, met een rentetypische looptijd korter dan één jaar en de overlopende passiva.</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48</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de balans worden onder de netto-vlottende schulden afzonderlijk opgenomen:</a:t>
          </a:r>
        </a:p>
        <a:p>
          <a:r>
            <a:rPr lang="nl-NL" sz="1100">
              <a:solidFill>
                <a:schemeClr val="dk1"/>
              </a:solidFill>
              <a:effectLst/>
              <a:latin typeface="+mn-lt"/>
              <a:ea typeface="+mn-ea"/>
              <a:cs typeface="+mn-cs"/>
            </a:rPr>
            <a:t>a. kasgeldleningen aangegaan bij openbare lichamen als bedoeld in artikel 1, onderdeel a, van de Wet financiering decentrale overheden;</a:t>
          </a:r>
        </a:p>
        <a:p>
          <a:r>
            <a:rPr lang="nl-NL" sz="1100">
              <a:solidFill>
                <a:schemeClr val="dk1"/>
              </a:solidFill>
              <a:effectLst/>
              <a:latin typeface="+mn-lt"/>
              <a:ea typeface="+mn-ea"/>
              <a:cs typeface="+mn-cs"/>
            </a:rPr>
            <a:t>b. overige kasgeldleningen;</a:t>
          </a:r>
        </a:p>
        <a:p>
          <a:r>
            <a:rPr lang="nl-NL" sz="1100">
              <a:solidFill>
                <a:schemeClr val="dk1"/>
              </a:solidFill>
              <a:effectLst/>
              <a:latin typeface="+mn-lt"/>
              <a:ea typeface="+mn-ea"/>
              <a:cs typeface="+mn-cs"/>
            </a:rPr>
            <a:t>c. banksaldi;</a:t>
          </a:r>
        </a:p>
        <a:p>
          <a:r>
            <a:rPr lang="nl-NL" sz="1100">
              <a:solidFill>
                <a:schemeClr val="dk1"/>
              </a:solidFill>
              <a:effectLst/>
              <a:latin typeface="+mn-lt"/>
              <a:ea typeface="+mn-ea"/>
              <a:cs typeface="+mn-cs"/>
            </a:rPr>
            <a:t>d. overige schulden.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Artikel 49</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1 In de balans worden onder de overlopende passiva afzonderlijk opgenomen:</a:t>
          </a:r>
        </a:p>
        <a:p>
          <a:r>
            <a:rPr lang="nl-NL" sz="1100">
              <a:solidFill>
                <a:schemeClr val="dk1"/>
              </a:solidFill>
              <a:effectLst/>
              <a:latin typeface="+mn-lt"/>
              <a:ea typeface="+mn-ea"/>
              <a:cs typeface="+mn-cs"/>
            </a:rPr>
            <a:t>a. verplichtingen die in het begrotingsjaar zijn opgebouwd en die in een volgend begrotingsjaar tot betaling komen, met uitzondering van jaarlijks terugkerende arbeidskosten gerelateerde verplichtingen van vergelijkbaar volume;</a:t>
          </a:r>
        </a:p>
        <a:p>
          <a:r>
            <a:rPr lang="nl-NL" sz="1100">
              <a:solidFill>
                <a:schemeClr val="dk1"/>
              </a:solidFill>
              <a:effectLst/>
              <a:latin typeface="+mn-lt"/>
              <a:ea typeface="+mn-ea"/>
              <a:cs typeface="+mn-cs"/>
            </a:rPr>
            <a:t>b. de van de Europese en Nederlandse overheidslichamen ontvangen voorschotbedragen voor uitkeringen met een specifiek bestedingsdoel die dienen ter dekking van lasten van volgende begrotingsjaren;</a:t>
          </a:r>
        </a:p>
        <a:p>
          <a:r>
            <a:rPr lang="nl-NL" sz="1100">
              <a:solidFill>
                <a:schemeClr val="dk1"/>
              </a:solidFill>
              <a:effectLst/>
              <a:latin typeface="+mn-lt"/>
              <a:ea typeface="+mn-ea"/>
              <a:cs typeface="+mn-cs"/>
            </a:rPr>
            <a:t>c. overige vooruit ontvangen bedragen die ten bate van volgende begrotingsjaren komen.</a:t>
          </a:r>
        </a:p>
        <a:p>
          <a:r>
            <a:rPr lang="nl-NL" sz="1100">
              <a:solidFill>
                <a:schemeClr val="dk1"/>
              </a:solidFill>
              <a:effectLst/>
              <a:latin typeface="+mn-lt"/>
              <a:ea typeface="+mn-ea"/>
              <a:cs typeface="+mn-cs"/>
            </a:rPr>
            <a:t>2 De voorschotten, bedoeld in het eerste lid, onderdeel b, worden uitgesplitst naar de ontvangen bedragen van:</a:t>
          </a:r>
        </a:p>
        <a:p>
          <a:r>
            <a:rPr lang="nl-NL" sz="1100">
              <a:solidFill>
                <a:schemeClr val="dk1"/>
              </a:solidFill>
              <a:effectLst/>
              <a:latin typeface="+mn-lt"/>
              <a:ea typeface="+mn-ea"/>
              <a:cs typeface="+mn-cs"/>
            </a:rPr>
            <a:t>1°. Europese overheidslichamen;</a:t>
          </a:r>
        </a:p>
        <a:p>
          <a:r>
            <a:rPr lang="nl-NL" sz="1100">
              <a:solidFill>
                <a:schemeClr val="dk1"/>
              </a:solidFill>
              <a:effectLst/>
              <a:latin typeface="+mn-lt"/>
              <a:ea typeface="+mn-ea"/>
              <a:cs typeface="+mn-cs"/>
            </a:rPr>
            <a:t>2°. het Rijk, en</a:t>
          </a:r>
        </a:p>
        <a:p>
          <a:r>
            <a:rPr lang="nl-NL" sz="1100">
              <a:solidFill>
                <a:schemeClr val="dk1"/>
              </a:solidFill>
              <a:effectLst/>
              <a:latin typeface="+mn-lt"/>
              <a:ea typeface="+mn-ea"/>
              <a:cs typeface="+mn-cs"/>
            </a:rPr>
            <a:t>3°. overige Nederlandse overheidslichamen.</a:t>
          </a:r>
        </a:p>
        <a:p>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5"/>
  <sheetViews>
    <sheetView zoomScale="85" zoomScaleNormal="85" workbookViewId="0">
      <pane ySplit="16" topLeftCell="A17" activePane="bottomLeft" state="frozen"/>
      <selection pane="bottomLeft" activeCell="B14" sqref="B14"/>
    </sheetView>
  </sheetViews>
  <sheetFormatPr defaultRowHeight="12.5" x14ac:dyDescent="0.25"/>
  <cols>
    <col min="1" max="1" width="3" customWidth="1"/>
    <col min="2" max="2" width="83.7265625" customWidth="1"/>
    <col min="3" max="3" width="23.54296875" customWidth="1"/>
    <col min="4" max="9" width="11.7265625" customWidth="1"/>
  </cols>
  <sheetData>
    <row r="1" spans="1:9" x14ac:dyDescent="0.25">
      <c r="A1" s="20"/>
      <c r="B1" s="20"/>
      <c r="C1" s="20"/>
      <c r="D1" s="21"/>
      <c r="E1" s="20"/>
      <c r="F1" s="20"/>
      <c r="G1" s="20"/>
      <c r="H1" s="20"/>
      <c r="I1" s="20"/>
    </row>
    <row r="2" spans="1:9" x14ac:dyDescent="0.25">
      <c r="A2" s="20"/>
      <c r="B2" s="20"/>
      <c r="C2" s="20"/>
      <c r="D2" s="21"/>
      <c r="E2" s="20"/>
      <c r="F2" s="20"/>
      <c r="G2" s="20"/>
      <c r="H2" s="20"/>
      <c r="I2" s="20"/>
    </row>
    <row r="3" spans="1:9" x14ac:dyDescent="0.25">
      <c r="A3" s="20"/>
      <c r="B3" s="20"/>
      <c r="C3" s="20"/>
      <c r="D3" s="21"/>
      <c r="E3" s="20"/>
      <c r="F3" s="20"/>
      <c r="G3" s="20"/>
      <c r="H3" s="20"/>
      <c r="I3" s="20"/>
    </row>
    <row r="4" spans="1:9" x14ac:dyDescent="0.25">
      <c r="A4" s="20"/>
      <c r="B4" s="20"/>
      <c r="C4" s="20"/>
      <c r="D4" s="21"/>
      <c r="E4" s="20"/>
      <c r="F4" s="20"/>
      <c r="G4" s="20"/>
      <c r="H4" s="20"/>
      <c r="I4" s="20"/>
    </row>
    <row r="5" spans="1:9" x14ac:dyDescent="0.25">
      <c r="A5" s="20"/>
      <c r="B5" s="20"/>
      <c r="C5" s="20"/>
      <c r="D5" s="21"/>
      <c r="E5" s="20"/>
      <c r="F5" s="20"/>
      <c r="G5" s="20"/>
      <c r="H5" s="20"/>
      <c r="I5" s="20"/>
    </row>
    <row r="6" spans="1:9" x14ac:dyDescent="0.25">
      <c r="A6" s="20"/>
      <c r="B6" s="20"/>
      <c r="C6" s="20"/>
      <c r="D6" s="21"/>
      <c r="E6" s="20"/>
      <c r="F6" s="20"/>
      <c r="G6" s="20"/>
      <c r="H6" s="20"/>
      <c r="I6" s="20"/>
    </row>
    <row r="7" spans="1:9" ht="18" x14ac:dyDescent="0.4">
      <c r="B7" s="29" t="s">
        <v>102</v>
      </c>
      <c r="C7" s="32"/>
      <c r="D7" s="21"/>
      <c r="E7" s="21"/>
      <c r="F7" s="21"/>
      <c r="G7" s="21"/>
      <c r="H7" s="21"/>
      <c r="I7" s="21"/>
    </row>
    <row r="8" spans="1:9" x14ac:dyDescent="0.25">
      <c r="A8" s="21"/>
      <c r="B8" s="21"/>
      <c r="C8" s="21"/>
      <c r="D8" s="21"/>
      <c r="E8" s="21"/>
      <c r="F8" s="21"/>
      <c r="G8" s="21"/>
      <c r="H8" s="21"/>
      <c r="I8" s="21"/>
    </row>
    <row r="9" spans="1:9" s="1" customFormat="1" x14ac:dyDescent="0.25">
      <c r="B9" t="s">
        <v>1</v>
      </c>
      <c r="C9" s="33"/>
      <c r="D9" s="22" t="s">
        <v>89</v>
      </c>
      <c r="E9" s="22" t="s">
        <v>90</v>
      </c>
      <c r="F9" s="22" t="s">
        <v>90</v>
      </c>
      <c r="G9" s="22" t="s">
        <v>90</v>
      </c>
      <c r="H9" s="22" t="s">
        <v>90</v>
      </c>
      <c r="I9" s="22" t="s">
        <v>90</v>
      </c>
    </row>
    <row r="10" spans="1:9" s="1" customFormat="1" ht="11.5" x14ac:dyDescent="0.25">
      <c r="A10" s="3"/>
      <c r="B10" s="4"/>
      <c r="C10" s="4"/>
      <c r="D10" s="23">
        <v>2025</v>
      </c>
      <c r="E10" s="24">
        <f>+D10+1</f>
        <v>2026</v>
      </c>
      <c r="F10" s="23">
        <f>+E10+1</f>
        <v>2027</v>
      </c>
      <c r="G10" s="24">
        <f>+F10+1</f>
        <v>2028</v>
      </c>
      <c r="H10" s="23">
        <f>+G10+1</f>
        <v>2029</v>
      </c>
      <c r="I10" s="24">
        <f>+H10+1</f>
        <v>2030</v>
      </c>
    </row>
    <row r="11" spans="1:9" s="1" customFormat="1" ht="11.5" x14ac:dyDescent="0.25">
      <c r="B11" s="1" t="s">
        <v>0</v>
      </c>
      <c r="D11" s="5" t="str">
        <f t="shared" ref="D11:I11" si="0">IF(D$39&gt;0,(D24-D36)/D$39,"-")</f>
        <v>-</v>
      </c>
      <c r="E11" s="5" t="str">
        <f t="shared" si="0"/>
        <v>-</v>
      </c>
      <c r="F11" s="5" t="str">
        <f t="shared" si="0"/>
        <v>-</v>
      </c>
      <c r="G11" s="5" t="str">
        <f t="shared" si="0"/>
        <v>-</v>
      </c>
      <c r="H11" s="5" t="str">
        <f t="shared" si="0"/>
        <v>-</v>
      </c>
      <c r="I11" s="5" t="str">
        <f t="shared" si="0"/>
        <v>-</v>
      </c>
    </row>
    <row r="12" spans="1:9" s="1" customFormat="1" ht="11.5" x14ac:dyDescent="0.25">
      <c r="B12" s="1" t="s">
        <v>23</v>
      </c>
      <c r="D12" s="5" t="str">
        <f t="shared" ref="D12:I12" si="1">IF(D$39&gt;0,(D24-D37)/D$39,"-")</f>
        <v>-</v>
      </c>
      <c r="E12" s="5" t="str">
        <f t="shared" si="1"/>
        <v>-</v>
      </c>
      <c r="F12" s="5" t="str">
        <f t="shared" si="1"/>
        <v>-</v>
      </c>
      <c r="G12" s="5" t="str">
        <f t="shared" si="1"/>
        <v>-</v>
      </c>
      <c r="H12" s="5" t="str">
        <f t="shared" si="1"/>
        <v>-</v>
      </c>
      <c r="I12" s="5" t="str">
        <f t="shared" si="1"/>
        <v>-</v>
      </c>
    </row>
    <row r="13" spans="1:9" s="1" customFormat="1" ht="11.5" x14ac:dyDescent="0.25">
      <c r="B13" s="1" t="s">
        <v>2</v>
      </c>
      <c r="D13" s="5" t="str">
        <f>IF(D48&gt;0,D47/D48,"-")</f>
        <v>-</v>
      </c>
      <c r="E13" s="5" t="str">
        <f>IF(E48&gt;0,E47/E48,"-")</f>
        <v>-</v>
      </c>
      <c r="F13" s="5" t="str">
        <f t="shared" ref="F13:I13" si="2">IF(F48&gt;0,F47/F48,"-")</f>
        <v>-</v>
      </c>
      <c r="G13" s="5" t="str">
        <f t="shared" si="2"/>
        <v>-</v>
      </c>
      <c r="H13" s="5" t="str">
        <f t="shared" si="2"/>
        <v>-</v>
      </c>
      <c r="I13" s="5" t="str">
        <f t="shared" si="2"/>
        <v>-</v>
      </c>
    </row>
    <row r="14" spans="1:9" s="1" customFormat="1" ht="11.5" x14ac:dyDescent="0.25">
      <c r="B14" s="34" t="s">
        <v>3</v>
      </c>
      <c r="D14" s="5" t="str">
        <f>IF(D56&gt;0,D55/D56,"-")</f>
        <v>-</v>
      </c>
      <c r="E14" s="5" t="str">
        <f t="shared" ref="E14:I14" si="3">IF(E56&gt;0,E55/E56,"-")</f>
        <v>-</v>
      </c>
      <c r="F14" s="5" t="str">
        <f t="shared" si="3"/>
        <v>-</v>
      </c>
      <c r="G14" s="5" t="str">
        <f t="shared" si="3"/>
        <v>-</v>
      </c>
      <c r="H14" s="5" t="str">
        <f t="shared" si="3"/>
        <v>-</v>
      </c>
      <c r="I14" s="5" t="str">
        <f t="shared" si="3"/>
        <v>-</v>
      </c>
    </row>
    <row r="15" spans="1:9" s="1" customFormat="1" ht="11.5" x14ac:dyDescent="0.25">
      <c r="B15" s="1" t="s">
        <v>4</v>
      </c>
      <c r="D15" s="5" t="str">
        <f>IF(D81&gt;0,((+D70-D66)+(D78-D74))/D81,"-")</f>
        <v>-</v>
      </c>
      <c r="E15" s="5" t="str">
        <f>IF(E81&gt;0,((+E70-E66)+(E78-E74))/E81,"-")</f>
        <v>-</v>
      </c>
      <c r="F15" s="5" t="str">
        <f>IF(F81&gt;0,((+F70-F66)+(F78-F74))/F81,"-")</f>
        <v>-</v>
      </c>
      <c r="G15" s="5" t="str">
        <f t="shared" ref="G15:I15" si="4">IF(G81&gt;0,((+G70-G66)+(G78-G74))/G81,"-")</f>
        <v>-</v>
      </c>
      <c r="H15" s="5" t="str">
        <f t="shared" si="4"/>
        <v>-</v>
      </c>
      <c r="I15" s="5" t="str">
        <f t="shared" si="4"/>
        <v>-</v>
      </c>
    </row>
    <row r="16" spans="1:9" s="1" customFormat="1" ht="11.5" x14ac:dyDescent="0.25">
      <c r="B16" s="1" t="s">
        <v>5</v>
      </c>
      <c r="D16" s="5">
        <f>IF(D93&gt;0,D91/D93,"-")</f>
        <v>0</v>
      </c>
      <c r="E16" s="5">
        <f>IF(E93&gt;0,E91/E93,"-")</f>
        <v>0</v>
      </c>
      <c r="F16" s="5">
        <f t="shared" ref="F16:I16" si="5">IF(F93&gt;0,F91/F93,"-")</f>
        <v>0</v>
      </c>
      <c r="G16" s="5">
        <f t="shared" si="5"/>
        <v>0</v>
      </c>
      <c r="H16" s="5">
        <f t="shared" si="5"/>
        <v>0</v>
      </c>
      <c r="I16" s="5">
        <f t="shared" si="5"/>
        <v>0</v>
      </c>
    </row>
    <row r="17" spans="1:9" x14ac:dyDescent="0.25">
      <c r="A17" s="30"/>
      <c r="B17" s="30"/>
      <c r="C17" s="30"/>
      <c r="D17" s="30"/>
      <c r="E17" s="31"/>
      <c r="F17" s="31"/>
      <c r="G17" s="31"/>
      <c r="H17" s="31"/>
      <c r="I17" s="31"/>
    </row>
    <row r="18" spans="1:9" ht="14" x14ac:dyDescent="0.3">
      <c r="B18" s="6" t="s">
        <v>6</v>
      </c>
      <c r="D18" s="15" t="str">
        <f t="shared" ref="D18:I19" si="6">+D9</f>
        <v>jaarrekening</v>
      </c>
      <c r="E18" s="15" t="str">
        <f t="shared" si="6"/>
        <v>begroting</v>
      </c>
      <c r="F18" s="15" t="str">
        <f t="shared" si="6"/>
        <v>begroting</v>
      </c>
      <c r="G18" s="15" t="str">
        <f t="shared" si="6"/>
        <v>begroting</v>
      </c>
      <c r="H18" s="15" t="str">
        <f t="shared" si="6"/>
        <v>begroting</v>
      </c>
      <c r="I18" s="15" t="str">
        <f t="shared" si="6"/>
        <v>begroting</v>
      </c>
    </row>
    <row r="19" spans="1:9" ht="13" x14ac:dyDescent="0.3">
      <c r="A19" s="7"/>
      <c r="C19" s="2" t="s">
        <v>49</v>
      </c>
      <c r="D19" s="8">
        <f t="shared" si="6"/>
        <v>2025</v>
      </c>
      <c r="E19" s="8">
        <f t="shared" si="6"/>
        <v>2026</v>
      </c>
      <c r="F19" s="8">
        <f t="shared" si="6"/>
        <v>2027</v>
      </c>
      <c r="G19" s="8">
        <f t="shared" si="6"/>
        <v>2028</v>
      </c>
      <c r="H19" s="8">
        <f t="shared" si="6"/>
        <v>2029</v>
      </c>
      <c r="I19" s="8">
        <f t="shared" si="6"/>
        <v>2030</v>
      </c>
    </row>
    <row r="20" spans="1:9" s="1" customFormat="1" ht="11.5" x14ac:dyDescent="0.25">
      <c r="B20" s="2" t="s">
        <v>15</v>
      </c>
    </row>
    <row r="21" spans="1:9" s="1" customFormat="1" ht="11.5" x14ac:dyDescent="0.25">
      <c r="A21" s="1" t="s">
        <v>7</v>
      </c>
      <c r="B21" s="1" t="s">
        <v>53</v>
      </c>
      <c r="D21" s="25"/>
      <c r="E21" s="25"/>
      <c r="F21" s="25"/>
      <c r="G21" s="25"/>
      <c r="H21" s="25"/>
      <c r="I21" s="25"/>
    </row>
    <row r="22" spans="1:9" s="1" customFormat="1" ht="11.5" x14ac:dyDescent="0.25">
      <c r="A22" s="1" t="s">
        <v>8</v>
      </c>
      <c r="B22" s="1" t="s">
        <v>52</v>
      </c>
      <c r="D22" s="25"/>
      <c r="E22" s="25"/>
      <c r="F22" s="25"/>
      <c r="G22" s="25"/>
      <c r="H22" s="25"/>
      <c r="I22" s="25"/>
    </row>
    <row r="23" spans="1:9" s="1" customFormat="1" ht="11.5" x14ac:dyDescent="0.25">
      <c r="A23" s="3" t="s">
        <v>9</v>
      </c>
      <c r="B23" s="3" t="s">
        <v>54</v>
      </c>
      <c r="C23" s="3"/>
      <c r="D23" s="26"/>
      <c r="E23" s="26"/>
      <c r="F23" s="26"/>
      <c r="G23" s="26"/>
      <c r="H23" s="26"/>
      <c r="I23" s="26"/>
    </row>
    <row r="24" spans="1:9" s="1" customFormat="1" ht="11.5" x14ac:dyDescent="0.25">
      <c r="B24" s="2" t="s">
        <v>38</v>
      </c>
      <c r="C24" s="2"/>
      <c r="D24" s="9">
        <f>SUM(D21:D23)</f>
        <v>0</v>
      </c>
      <c r="E24" s="9">
        <f>SUM(E21:E23)</f>
        <v>0</v>
      </c>
      <c r="F24" s="9">
        <f t="shared" ref="F24:I24" si="7">SUM(F21:F23)</f>
        <v>0</v>
      </c>
      <c r="G24" s="9">
        <f t="shared" si="7"/>
        <v>0</v>
      </c>
      <c r="H24" s="9">
        <f t="shared" si="7"/>
        <v>0</v>
      </c>
      <c r="I24" s="9">
        <f t="shared" si="7"/>
        <v>0</v>
      </c>
    </row>
    <row r="25" spans="1:9" s="1" customFormat="1" ht="11.5" x14ac:dyDescent="0.25">
      <c r="B25" s="2"/>
      <c r="C25" s="2"/>
      <c r="D25" s="9"/>
      <c r="E25" s="9"/>
      <c r="F25" s="9"/>
      <c r="G25" s="9"/>
      <c r="H25" s="9"/>
      <c r="I25" s="9"/>
    </row>
    <row r="26" spans="1:9" s="1" customFormat="1" ht="11.5" x14ac:dyDescent="0.25">
      <c r="B26" s="2" t="s">
        <v>16</v>
      </c>
      <c r="C26" s="2"/>
    </row>
    <row r="27" spans="1:9" s="1" customFormat="1" ht="11.5" x14ac:dyDescent="0.25">
      <c r="A27" s="1" t="s">
        <v>10</v>
      </c>
      <c r="B27" s="1" t="s">
        <v>24</v>
      </c>
    </row>
    <row r="28" spans="1:9" s="1" customFormat="1" ht="12" x14ac:dyDescent="0.3">
      <c r="A28" s="10"/>
      <c r="B28" s="11" t="s">
        <v>48</v>
      </c>
      <c r="C28" s="11"/>
      <c r="D28" s="25"/>
      <c r="E28" s="25"/>
      <c r="F28" s="25"/>
      <c r="G28" s="25"/>
      <c r="H28" s="25"/>
      <c r="I28" s="25"/>
    </row>
    <row r="29" spans="1:9" s="1" customFormat="1" ht="12" x14ac:dyDescent="0.3">
      <c r="A29" s="10"/>
      <c r="B29" s="11" t="s">
        <v>39</v>
      </c>
      <c r="C29" s="11"/>
      <c r="D29" s="25"/>
      <c r="E29" s="25"/>
      <c r="F29" s="25"/>
      <c r="G29" s="25"/>
      <c r="H29" s="25"/>
      <c r="I29" s="25"/>
    </row>
    <row r="30" spans="1:9" s="1" customFormat="1" ht="12" x14ac:dyDescent="0.3">
      <c r="A30" s="10"/>
      <c r="B30" s="11" t="s">
        <v>40</v>
      </c>
      <c r="C30" s="11"/>
      <c r="D30" s="25"/>
      <c r="E30" s="25"/>
      <c r="F30" s="25"/>
      <c r="G30" s="25"/>
      <c r="H30" s="25"/>
      <c r="I30" s="25"/>
    </row>
    <row r="31" spans="1:9" s="1" customFormat="1" ht="12" x14ac:dyDescent="0.3">
      <c r="A31" s="10"/>
      <c r="B31" s="11" t="s">
        <v>55</v>
      </c>
      <c r="C31" s="11"/>
      <c r="D31" s="25"/>
      <c r="E31" s="25"/>
      <c r="F31" s="25"/>
      <c r="G31" s="25"/>
      <c r="H31" s="25"/>
      <c r="I31" s="25"/>
    </row>
    <row r="32" spans="1:9" s="1" customFormat="1" ht="12" x14ac:dyDescent="0.3">
      <c r="A32" s="10"/>
      <c r="B32" s="11" t="s">
        <v>44</v>
      </c>
      <c r="C32" s="11"/>
      <c r="D32" s="25"/>
      <c r="E32" s="25"/>
      <c r="F32" s="25"/>
      <c r="G32" s="25"/>
      <c r="H32" s="25"/>
      <c r="I32" s="25"/>
    </row>
    <row r="33" spans="1:9" s="1" customFormat="1" ht="11.5" x14ac:dyDescent="0.25">
      <c r="A33" s="1" t="s">
        <v>11</v>
      </c>
      <c r="B33" s="1" t="s">
        <v>41</v>
      </c>
      <c r="D33" s="25"/>
      <c r="E33" s="25"/>
      <c r="F33" s="25"/>
      <c r="G33" s="25"/>
      <c r="H33" s="25"/>
      <c r="I33" s="25"/>
    </row>
    <row r="34" spans="1:9" s="1" customFormat="1" ht="11.5" x14ac:dyDescent="0.25">
      <c r="A34" s="1" t="s">
        <v>12</v>
      </c>
      <c r="B34" s="1" t="s">
        <v>42</v>
      </c>
      <c r="D34" s="25"/>
      <c r="E34" s="25"/>
      <c r="F34" s="25"/>
      <c r="G34" s="25"/>
      <c r="H34" s="25"/>
      <c r="I34" s="25"/>
    </row>
    <row r="35" spans="1:9" s="1" customFormat="1" ht="11.5" x14ac:dyDescent="0.25">
      <c r="A35" s="12" t="s">
        <v>13</v>
      </c>
      <c r="B35" s="3" t="s">
        <v>43</v>
      </c>
      <c r="C35" s="3"/>
      <c r="D35" s="26"/>
      <c r="E35" s="26"/>
      <c r="F35" s="26"/>
      <c r="G35" s="26"/>
      <c r="H35" s="26"/>
      <c r="I35" s="26"/>
    </row>
    <row r="36" spans="1:9" s="1" customFormat="1" ht="11.5" x14ac:dyDescent="0.25">
      <c r="B36" s="1" t="s">
        <v>84</v>
      </c>
      <c r="D36" s="9">
        <f t="shared" ref="D36:I36" si="8">SUM(D30:D35)</f>
        <v>0</v>
      </c>
      <c r="E36" s="9">
        <f t="shared" si="8"/>
        <v>0</v>
      </c>
      <c r="F36" s="9">
        <f t="shared" si="8"/>
        <v>0</v>
      </c>
      <c r="G36" s="9">
        <f t="shared" si="8"/>
        <v>0</v>
      </c>
      <c r="H36" s="9">
        <f t="shared" si="8"/>
        <v>0</v>
      </c>
      <c r="I36" s="9">
        <f t="shared" si="8"/>
        <v>0</v>
      </c>
    </row>
    <row r="37" spans="1:9" s="1" customFormat="1" ht="11.5" x14ac:dyDescent="0.25">
      <c r="B37" s="1" t="s">
        <v>85</v>
      </c>
      <c r="D37" s="9">
        <f t="shared" ref="D37:I37" si="9">SUM(D28:D35)</f>
        <v>0</v>
      </c>
      <c r="E37" s="9">
        <f t="shared" si="9"/>
        <v>0</v>
      </c>
      <c r="F37" s="9">
        <f t="shared" si="9"/>
        <v>0</v>
      </c>
      <c r="G37" s="9">
        <f t="shared" si="9"/>
        <v>0</v>
      </c>
      <c r="H37" s="9">
        <f t="shared" si="9"/>
        <v>0</v>
      </c>
      <c r="I37" s="9">
        <f t="shared" si="9"/>
        <v>0</v>
      </c>
    </row>
    <row r="38" spans="1:9" s="1" customFormat="1" ht="11.5" x14ac:dyDescent="0.25"/>
    <row r="39" spans="1:9" s="1" customFormat="1" ht="11.5" x14ac:dyDescent="0.25">
      <c r="A39" s="1" t="s">
        <v>14</v>
      </c>
      <c r="B39" s="1" t="s">
        <v>56</v>
      </c>
      <c r="C39" s="35" t="s">
        <v>83</v>
      </c>
      <c r="D39" s="25"/>
      <c r="E39" s="25"/>
      <c r="F39" s="25"/>
      <c r="G39" s="25"/>
      <c r="H39" s="25"/>
      <c r="I39" s="25"/>
    </row>
    <row r="40" spans="1:9" s="1" customFormat="1" ht="11.5" x14ac:dyDescent="0.25"/>
    <row r="41" spans="1:9" s="10" customFormat="1" ht="11.5" x14ac:dyDescent="0.25">
      <c r="B41" s="13" t="s">
        <v>97</v>
      </c>
    </row>
    <row r="42" spans="1:9" s="10" customFormat="1" ht="11.5" x14ac:dyDescent="0.25">
      <c r="B42" s="13" t="s">
        <v>98</v>
      </c>
    </row>
    <row r="44" spans="1:9" x14ac:dyDescent="0.25">
      <c r="A44" s="30"/>
      <c r="B44" s="30"/>
      <c r="C44" s="30"/>
      <c r="D44" s="30"/>
      <c r="E44" s="30"/>
      <c r="F44" s="30"/>
      <c r="G44" s="30"/>
      <c r="H44" s="30"/>
      <c r="I44" s="30"/>
    </row>
    <row r="45" spans="1:9" ht="14" x14ac:dyDescent="0.3">
      <c r="B45" s="6" t="s">
        <v>2</v>
      </c>
      <c r="D45" s="15" t="str">
        <f t="shared" ref="D45:I45" si="10">+D18</f>
        <v>jaarrekening</v>
      </c>
      <c r="E45" s="15" t="str">
        <f t="shared" si="10"/>
        <v>begroting</v>
      </c>
      <c r="F45" s="15" t="str">
        <f t="shared" si="10"/>
        <v>begroting</v>
      </c>
      <c r="G45" s="15" t="str">
        <f t="shared" si="10"/>
        <v>begroting</v>
      </c>
      <c r="H45" s="15" t="str">
        <f t="shared" si="10"/>
        <v>begroting</v>
      </c>
      <c r="I45" s="15" t="str">
        <f t="shared" si="10"/>
        <v>begroting</v>
      </c>
    </row>
    <row r="46" spans="1:9" s="1" customFormat="1" ht="11.5" x14ac:dyDescent="0.25">
      <c r="A46" s="14"/>
      <c r="D46" s="8">
        <f t="shared" ref="D46:I46" si="11">+D10</f>
        <v>2025</v>
      </c>
      <c r="E46" s="8">
        <f t="shared" si="11"/>
        <v>2026</v>
      </c>
      <c r="F46" s="8">
        <f t="shared" si="11"/>
        <v>2027</v>
      </c>
      <c r="G46" s="8">
        <f t="shared" si="11"/>
        <v>2028</v>
      </c>
      <c r="H46" s="8">
        <f t="shared" si="11"/>
        <v>2029</v>
      </c>
      <c r="I46" s="8">
        <f t="shared" si="11"/>
        <v>2030</v>
      </c>
    </row>
    <row r="47" spans="1:9" s="1" customFormat="1" ht="11.5" x14ac:dyDescent="0.25">
      <c r="A47" s="10" t="s">
        <v>7</v>
      </c>
      <c r="B47" s="1" t="s">
        <v>26</v>
      </c>
      <c r="D47" s="25"/>
      <c r="E47" s="25"/>
      <c r="F47" s="25"/>
      <c r="G47" s="25"/>
      <c r="H47" s="25"/>
      <c r="I47" s="25"/>
    </row>
    <row r="48" spans="1:9" s="1" customFormat="1" ht="11.5" x14ac:dyDescent="0.25">
      <c r="A48" s="1" t="s">
        <v>8</v>
      </c>
      <c r="B48" s="1" t="s">
        <v>57</v>
      </c>
      <c r="D48" s="25"/>
      <c r="E48" s="25"/>
      <c r="F48" s="25"/>
      <c r="G48" s="25"/>
      <c r="H48" s="25"/>
      <c r="I48" s="25"/>
    </row>
    <row r="49" spans="1:9" s="1" customFormat="1" ht="11.5" x14ac:dyDescent="0.25"/>
    <row r="50" spans="1:9" s="1" customFormat="1" ht="11.5" x14ac:dyDescent="0.25">
      <c r="B50" s="13" t="s">
        <v>47</v>
      </c>
      <c r="E50" s="5"/>
      <c r="F50" s="5"/>
      <c r="G50" s="5"/>
      <c r="H50" s="5"/>
      <c r="I50" s="5"/>
    </row>
    <row r="52" spans="1:9" x14ac:dyDescent="0.25">
      <c r="A52" s="30"/>
      <c r="B52" s="30"/>
      <c r="C52" s="30"/>
      <c r="D52" s="30"/>
      <c r="E52" s="30"/>
      <c r="F52" s="30"/>
      <c r="G52" s="30"/>
      <c r="H52" s="30"/>
      <c r="I52" s="30"/>
    </row>
    <row r="53" spans="1:9" ht="14" x14ac:dyDescent="0.3">
      <c r="B53" s="6" t="s">
        <v>3</v>
      </c>
      <c r="D53" s="15" t="str">
        <f t="shared" ref="D53:I54" si="12">+D9</f>
        <v>jaarrekening</v>
      </c>
      <c r="E53" s="15" t="str">
        <f t="shared" si="12"/>
        <v>begroting</v>
      </c>
      <c r="F53" s="15" t="str">
        <f t="shared" si="12"/>
        <v>begroting</v>
      </c>
      <c r="G53" s="15" t="str">
        <f t="shared" si="12"/>
        <v>begroting</v>
      </c>
      <c r="H53" s="15" t="str">
        <f t="shared" si="12"/>
        <v>begroting</v>
      </c>
      <c r="I53" s="15" t="str">
        <f t="shared" si="12"/>
        <v>begroting</v>
      </c>
    </row>
    <row r="54" spans="1:9" s="1" customFormat="1" ht="11.5" x14ac:dyDescent="0.25">
      <c r="B54" s="14"/>
      <c r="C54" s="14"/>
      <c r="D54" s="8">
        <f t="shared" si="12"/>
        <v>2025</v>
      </c>
      <c r="E54" s="8">
        <f t="shared" si="12"/>
        <v>2026</v>
      </c>
      <c r="F54" s="8">
        <f t="shared" si="12"/>
        <v>2027</v>
      </c>
      <c r="G54" s="8">
        <f t="shared" si="12"/>
        <v>2028</v>
      </c>
      <c r="H54" s="8">
        <f t="shared" si="12"/>
        <v>2029</v>
      </c>
      <c r="I54" s="8">
        <f t="shared" si="12"/>
        <v>2030</v>
      </c>
    </row>
    <row r="55" spans="1:9" s="1" customFormat="1" ht="11.5" x14ac:dyDescent="0.25">
      <c r="A55" s="1" t="s">
        <v>7</v>
      </c>
      <c r="B55" s="1" t="s">
        <v>58</v>
      </c>
      <c r="D55" s="25"/>
      <c r="E55" s="25"/>
      <c r="F55" s="25"/>
      <c r="G55" s="25"/>
      <c r="H55" s="25"/>
      <c r="I55" s="25"/>
    </row>
    <row r="56" spans="1:9" s="1" customFormat="1" ht="11.5" x14ac:dyDescent="0.25">
      <c r="A56" s="1" t="s">
        <v>8</v>
      </c>
      <c r="B56" s="1" t="s">
        <v>59</v>
      </c>
      <c r="C56" s="10" t="s">
        <v>83</v>
      </c>
      <c r="D56" s="36">
        <f t="shared" ref="D56:I56" si="13">D39</f>
        <v>0</v>
      </c>
      <c r="E56" s="36">
        <f t="shared" si="13"/>
        <v>0</v>
      </c>
      <c r="F56" s="36">
        <f t="shared" si="13"/>
        <v>0</v>
      </c>
      <c r="G56" s="36">
        <f t="shared" si="13"/>
        <v>0</v>
      </c>
      <c r="H56" s="36">
        <f t="shared" si="13"/>
        <v>0</v>
      </c>
      <c r="I56" s="36">
        <f t="shared" si="13"/>
        <v>0</v>
      </c>
    </row>
    <row r="57" spans="1:9" s="1" customFormat="1" ht="11.5" x14ac:dyDescent="0.25"/>
    <row r="58" spans="1:9" s="1" customFormat="1" ht="11.5" x14ac:dyDescent="0.25">
      <c r="B58" s="13" t="s">
        <v>96</v>
      </c>
      <c r="D58" s="9"/>
    </row>
    <row r="60" spans="1:9" x14ac:dyDescent="0.25">
      <c r="A60" s="30"/>
      <c r="B60" s="30"/>
      <c r="C60" s="30"/>
      <c r="D60" s="30"/>
      <c r="E60" s="30"/>
      <c r="F60" s="30"/>
      <c r="G60" s="30"/>
      <c r="H60" s="30"/>
      <c r="I60" s="30"/>
    </row>
    <row r="61" spans="1:9" ht="14" x14ac:dyDescent="0.3">
      <c r="B61" s="6" t="s">
        <v>4</v>
      </c>
    </row>
    <row r="62" spans="1:9" s="1" customFormat="1" ht="11.5" x14ac:dyDescent="0.25">
      <c r="B62" s="14"/>
      <c r="C62" s="14"/>
      <c r="D62" s="15" t="str">
        <f t="shared" ref="D62:I63" si="14">+D9</f>
        <v>jaarrekening</v>
      </c>
      <c r="E62" s="15" t="str">
        <f t="shared" si="14"/>
        <v>begroting</v>
      </c>
      <c r="F62" s="15" t="str">
        <f t="shared" si="14"/>
        <v>begroting</v>
      </c>
      <c r="G62" s="15" t="str">
        <f t="shared" si="14"/>
        <v>begroting</v>
      </c>
      <c r="H62" s="15" t="str">
        <f t="shared" si="14"/>
        <v>begroting</v>
      </c>
      <c r="I62" s="15" t="str">
        <f t="shared" si="14"/>
        <v>begroting</v>
      </c>
    </row>
    <row r="63" spans="1:9" s="1" customFormat="1" ht="11.5" x14ac:dyDescent="0.25">
      <c r="B63" s="14"/>
      <c r="C63" s="14"/>
      <c r="D63" s="8">
        <f t="shared" si="14"/>
        <v>2025</v>
      </c>
      <c r="E63" s="8">
        <f t="shared" si="14"/>
        <v>2026</v>
      </c>
      <c r="F63" s="8">
        <f t="shared" si="14"/>
        <v>2027</v>
      </c>
      <c r="G63" s="8">
        <f t="shared" si="14"/>
        <v>2028</v>
      </c>
      <c r="H63" s="8">
        <f t="shared" si="14"/>
        <v>2029</v>
      </c>
      <c r="I63" s="8">
        <f t="shared" si="14"/>
        <v>2030</v>
      </c>
    </row>
    <row r="64" spans="1:9" s="1" customFormat="1" ht="11.5" x14ac:dyDescent="0.25">
      <c r="B64" s="10" t="s">
        <v>30</v>
      </c>
      <c r="C64" s="10" t="s">
        <v>83</v>
      </c>
      <c r="D64" s="27"/>
      <c r="E64" s="27"/>
      <c r="F64" s="27"/>
      <c r="G64" s="27"/>
      <c r="H64" s="27"/>
      <c r="I64" s="27"/>
    </row>
    <row r="65" spans="1:9" s="1" customFormat="1" ht="11.5" x14ac:dyDescent="0.25">
      <c r="B65" s="10" t="s">
        <v>60</v>
      </c>
      <c r="C65" s="10" t="s">
        <v>81</v>
      </c>
      <c r="D65" s="28"/>
      <c r="E65" s="28"/>
      <c r="F65" s="28"/>
      <c r="G65" s="28"/>
      <c r="H65" s="28"/>
      <c r="I65" s="28"/>
    </row>
    <row r="66" spans="1:9" s="1" customFormat="1" ht="11.5" x14ac:dyDescent="0.25">
      <c r="A66" s="1" t="s">
        <v>7</v>
      </c>
      <c r="B66" s="1" t="s">
        <v>87</v>
      </c>
      <c r="D66" s="16">
        <f>D64-D65</f>
        <v>0</v>
      </c>
      <c r="E66" s="16">
        <f>E64-E65</f>
        <v>0</v>
      </c>
      <c r="F66" s="16">
        <f>F64-F65</f>
        <v>0</v>
      </c>
      <c r="G66" s="17">
        <f t="shared" ref="G66:I66" si="15">G64-G65</f>
        <v>0</v>
      </c>
      <c r="H66" s="16">
        <f t="shared" si="15"/>
        <v>0</v>
      </c>
      <c r="I66" s="17">
        <f t="shared" si="15"/>
        <v>0</v>
      </c>
    </row>
    <row r="67" spans="1:9" s="1" customFormat="1" ht="11.5" x14ac:dyDescent="0.25">
      <c r="D67" s="16"/>
      <c r="E67" s="16"/>
      <c r="F67" s="16"/>
      <c r="G67" s="16"/>
      <c r="H67" s="16"/>
      <c r="I67" s="16"/>
    </row>
    <row r="68" spans="1:9" s="1" customFormat="1" ht="11.5" x14ac:dyDescent="0.25">
      <c r="B68" s="1" t="s">
        <v>29</v>
      </c>
      <c r="C68" s="1" t="s">
        <v>83</v>
      </c>
      <c r="D68" s="18">
        <f t="shared" ref="D68:I68" si="16">+D39</f>
        <v>0</v>
      </c>
      <c r="E68" s="18">
        <f t="shared" si="16"/>
        <v>0</v>
      </c>
      <c r="F68" s="18">
        <f t="shared" si="16"/>
        <v>0</v>
      </c>
      <c r="G68" s="18">
        <f t="shared" si="16"/>
        <v>0</v>
      </c>
      <c r="H68" s="18">
        <f t="shared" si="16"/>
        <v>0</v>
      </c>
      <c r="I68" s="18">
        <f t="shared" si="16"/>
        <v>0</v>
      </c>
    </row>
    <row r="69" spans="1:9" s="1" customFormat="1" ht="11.5" x14ac:dyDescent="0.25">
      <c r="B69" s="1" t="s">
        <v>61</v>
      </c>
      <c r="C69" s="10" t="s">
        <v>81</v>
      </c>
      <c r="D69" s="28"/>
      <c r="E69" s="28"/>
      <c r="F69" s="28"/>
      <c r="G69" s="28"/>
      <c r="H69" s="28"/>
      <c r="I69" s="28"/>
    </row>
    <row r="70" spans="1:9" s="1" customFormat="1" ht="11.5" x14ac:dyDescent="0.25">
      <c r="A70" s="1" t="s">
        <v>8</v>
      </c>
      <c r="B70" s="1" t="s">
        <v>28</v>
      </c>
      <c r="D70" s="16">
        <f>D68-D69</f>
        <v>0</v>
      </c>
      <c r="E70" s="16">
        <f>E68-E69</f>
        <v>0</v>
      </c>
      <c r="F70" s="16">
        <f t="shared" ref="F70:I70" si="17">F68-F69</f>
        <v>0</v>
      </c>
      <c r="G70" s="16">
        <f t="shared" si="17"/>
        <v>0</v>
      </c>
      <c r="H70" s="16">
        <f t="shared" si="17"/>
        <v>0</v>
      </c>
      <c r="I70" s="16">
        <f t="shared" si="17"/>
        <v>0</v>
      </c>
    </row>
    <row r="71" spans="1:9" s="1" customFormat="1" ht="12" customHeight="1" x14ac:dyDescent="0.25">
      <c r="D71" s="16"/>
      <c r="E71" s="16"/>
      <c r="F71" s="16"/>
      <c r="G71" s="16"/>
      <c r="H71" s="16"/>
      <c r="I71" s="16"/>
    </row>
    <row r="72" spans="1:9" s="1" customFormat="1" ht="12" customHeight="1" x14ac:dyDescent="0.25">
      <c r="B72" s="1" t="s">
        <v>27</v>
      </c>
      <c r="C72" s="1" t="s">
        <v>82</v>
      </c>
      <c r="D72" s="27"/>
      <c r="E72" s="27"/>
      <c r="F72" s="27"/>
      <c r="G72" s="27"/>
      <c r="H72" s="27"/>
      <c r="I72" s="27"/>
    </row>
    <row r="73" spans="1:9" s="1" customFormat="1" ht="12" customHeight="1" x14ac:dyDescent="0.25">
      <c r="B73" s="1" t="s">
        <v>50</v>
      </c>
      <c r="C73" s="1" t="s">
        <v>81</v>
      </c>
      <c r="D73" s="28"/>
      <c r="E73" s="28"/>
      <c r="F73" s="28"/>
      <c r="G73" s="28"/>
      <c r="H73" s="28"/>
      <c r="I73" s="28"/>
    </row>
    <row r="74" spans="1:9" s="1" customFormat="1" ht="12" customHeight="1" x14ac:dyDescent="0.25">
      <c r="A74" s="1" t="s">
        <v>9</v>
      </c>
      <c r="B74" s="1" t="s">
        <v>31</v>
      </c>
      <c r="D74" s="16">
        <f>D72-D73</f>
        <v>0</v>
      </c>
      <c r="E74" s="16">
        <f>E72-E73</f>
        <v>0</v>
      </c>
      <c r="F74" s="16">
        <f>F72-F73</f>
        <v>0</v>
      </c>
      <c r="G74" s="17">
        <f t="shared" ref="G74:I74" si="18">G72-G73</f>
        <v>0</v>
      </c>
      <c r="H74" s="16">
        <f t="shared" si="18"/>
        <v>0</v>
      </c>
      <c r="I74" s="17">
        <f t="shared" si="18"/>
        <v>0</v>
      </c>
    </row>
    <row r="75" spans="1:9" s="1" customFormat="1" ht="12" customHeight="1" x14ac:dyDescent="0.25">
      <c r="D75" s="16"/>
      <c r="E75" s="16"/>
      <c r="F75" s="16"/>
      <c r="G75" s="16"/>
      <c r="H75" s="16"/>
      <c r="I75" s="16"/>
    </row>
    <row r="76" spans="1:9" s="1" customFormat="1" ht="12" customHeight="1" x14ac:dyDescent="0.25">
      <c r="B76" s="1" t="s">
        <v>32</v>
      </c>
      <c r="C76" s="1" t="s">
        <v>82</v>
      </c>
      <c r="D76" s="27"/>
      <c r="E76" s="27"/>
      <c r="F76" s="27"/>
      <c r="G76" s="27"/>
      <c r="H76" s="27"/>
      <c r="I76" s="27"/>
    </row>
    <row r="77" spans="1:9" s="1" customFormat="1" ht="12" customHeight="1" x14ac:dyDescent="0.25">
      <c r="B77" s="1" t="s">
        <v>33</v>
      </c>
      <c r="C77" s="1" t="s">
        <v>81</v>
      </c>
      <c r="D77" s="28"/>
      <c r="E77" s="28"/>
      <c r="F77" s="28"/>
      <c r="G77" s="28"/>
      <c r="H77" s="28"/>
      <c r="I77" s="28"/>
    </row>
    <row r="78" spans="1:9" s="1" customFormat="1" ht="12" customHeight="1" x14ac:dyDescent="0.25">
      <c r="A78" s="1" t="s">
        <v>10</v>
      </c>
      <c r="B78" s="1" t="s">
        <v>34</v>
      </c>
      <c r="D78" s="16">
        <f>D76-D77</f>
        <v>0</v>
      </c>
      <c r="E78" s="16">
        <f>E76-E77</f>
        <v>0</v>
      </c>
      <c r="F78" s="16">
        <f>F76-F77</f>
        <v>0</v>
      </c>
      <c r="G78" s="17">
        <f t="shared" ref="G78:I78" si="19">G76-G77</f>
        <v>0</v>
      </c>
      <c r="H78" s="16">
        <f t="shared" si="19"/>
        <v>0</v>
      </c>
      <c r="I78" s="17">
        <f t="shared" si="19"/>
        <v>0</v>
      </c>
    </row>
    <row r="79" spans="1:9" s="1" customFormat="1" ht="12" customHeight="1" x14ac:dyDescent="0.25">
      <c r="D79" s="16"/>
      <c r="E79" s="16"/>
      <c r="F79" s="16"/>
      <c r="G79" s="16"/>
      <c r="H79" s="16"/>
      <c r="I79" s="16"/>
    </row>
    <row r="80" spans="1:9" s="1" customFormat="1" ht="12" customHeight="1" x14ac:dyDescent="0.25">
      <c r="D80" s="16"/>
      <c r="E80" s="16"/>
      <c r="F80" s="16"/>
      <c r="G80" s="16"/>
      <c r="H80" s="16"/>
      <c r="I80" s="16"/>
    </row>
    <row r="81" spans="1:9" s="1" customFormat="1" ht="11.5" x14ac:dyDescent="0.25">
      <c r="A81" s="1" t="s">
        <v>11</v>
      </c>
      <c r="B81" s="1" t="s">
        <v>29</v>
      </c>
      <c r="C81" s="35" t="s">
        <v>83</v>
      </c>
      <c r="D81" s="16">
        <f t="shared" ref="D81:I81" si="20">D39</f>
        <v>0</v>
      </c>
      <c r="E81" s="16">
        <f t="shared" si="20"/>
        <v>0</v>
      </c>
      <c r="F81" s="16">
        <f t="shared" si="20"/>
        <v>0</v>
      </c>
      <c r="G81" s="16">
        <f t="shared" si="20"/>
        <v>0</v>
      </c>
      <c r="H81" s="16">
        <f t="shared" si="20"/>
        <v>0</v>
      </c>
      <c r="I81" s="16">
        <f t="shared" si="20"/>
        <v>0</v>
      </c>
    </row>
    <row r="82" spans="1:9" s="1" customFormat="1" ht="11.5" x14ac:dyDescent="0.25">
      <c r="E82" s="9"/>
    </row>
    <row r="83" spans="1:9" s="1" customFormat="1" ht="11.5" x14ac:dyDescent="0.25">
      <c r="B83" s="13" t="s">
        <v>100</v>
      </c>
    </row>
    <row r="84" spans="1:9" x14ac:dyDescent="0.25">
      <c r="B84" s="19"/>
      <c r="C84" s="19"/>
      <c r="D84" s="19"/>
    </row>
    <row r="85" spans="1:9" x14ac:dyDescent="0.25">
      <c r="A85" s="30"/>
      <c r="B85" s="30"/>
      <c r="C85" s="30"/>
      <c r="D85" s="30"/>
      <c r="E85" s="30"/>
      <c r="F85" s="30"/>
      <c r="G85" s="30"/>
      <c r="H85" s="30"/>
      <c r="I85" s="30"/>
    </row>
    <row r="86" spans="1:9" s="1" customFormat="1" ht="14" x14ac:dyDescent="0.3">
      <c r="B86" s="6" t="s">
        <v>5</v>
      </c>
      <c r="C86" s="14"/>
      <c r="D86" s="14"/>
    </row>
    <row r="87" spans="1:9" s="1" customFormat="1" ht="11.5" x14ac:dyDescent="0.25">
      <c r="A87" s="1" t="s">
        <v>7</v>
      </c>
      <c r="B87" s="1" t="s">
        <v>18</v>
      </c>
      <c r="D87" s="25"/>
      <c r="E87" s="25"/>
      <c r="F87" s="25"/>
      <c r="G87" s="25"/>
      <c r="H87" s="25"/>
      <c r="I87" s="25"/>
    </row>
    <row r="88" spans="1:9" s="1" customFormat="1" ht="11.5" x14ac:dyDescent="0.25">
      <c r="A88" s="1" t="s">
        <v>8</v>
      </c>
      <c r="B88" s="1" t="s">
        <v>17</v>
      </c>
      <c r="D88" s="25"/>
      <c r="E88" s="25"/>
      <c r="F88" s="25"/>
      <c r="G88" s="25"/>
      <c r="H88" s="25"/>
      <c r="I88" s="25"/>
    </row>
    <row r="89" spans="1:9" s="1" customFormat="1" ht="11.5" x14ac:dyDescent="0.25">
      <c r="A89" s="1" t="s">
        <v>9</v>
      </c>
      <c r="B89" s="1" t="s">
        <v>19</v>
      </c>
      <c r="D89" s="25"/>
      <c r="E89" s="25"/>
      <c r="F89" s="25"/>
      <c r="G89" s="25"/>
      <c r="H89" s="25"/>
      <c r="I89" s="25"/>
    </row>
    <row r="90" spans="1:9" s="1" customFormat="1" ht="11.5" x14ac:dyDescent="0.25">
      <c r="A90" s="1" t="s">
        <v>10</v>
      </c>
      <c r="B90" s="1" t="s">
        <v>20</v>
      </c>
      <c r="D90" s="26"/>
      <c r="E90" s="26"/>
      <c r="F90" s="26"/>
      <c r="G90" s="26"/>
      <c r="H90" s="26"/>
      <c r="I90" s="26"/>
    </row>
    <row r="91" spans="1:9" s="1" customFormat="1" ht="11.5" x14ac:dyDescent="0.25">
      <c r="A91" s="1" t="s">
        <v>11</v>
      </c>
      <c r="B91" s="1" t="s">
        <v>21</v>
      </c>
      <c r="D91" s="9">
        <f>D87+D88+D89-D90</f>
        <v>0</v>
      </c>
      <c r="E91" s="9">
        <f>E87+E88+E89-E90</f>
        <v>0</v>
      </c>
      <c r="F91" s="9">
        <f t="shared" ref="F91:I91" si="21">F87+F88+F89-F90</f>
        <v>0</v>
      </c>
      <c r="G91" s="9">
        <f t="shared" si="21"/>
        <v>0</v>
      </c>
      <c r="H91" s="9">
        <f t="shared" si="21"/>
        <v>0</v>
      </c>
      <c r="I91" s="9">
        <f t="shared" si="21"/>
        <v>0</v>
      </c>
    </row>
    <row r="92" spans="1:9" s="1" customFormat="1" ht="11.5" x14ac:dyDescent="0.25">
      <c r="D92" s="9"/>
      <c r="E92" s="9"/>
      <c r="F92" s="9"/>
      <c r="G92" s="9"/>
      <c r="H92" s="9"/>
      <c r="I92" s="9"/>
    </row>
    <row r="93" spans="1:9" s="1" customFormat="1" ht="11.5" x14ac:dyDescent="0.25">
      <c r="A93" s="1" t="s">
        <v>12</v>
      </c>
      <c r="B93" s="1" t="s">
        <v>101</v>
      </c>
      <c r="D93" s="37">
        <v>944</v>
      </c>
      <c r="E93" s="37">
        <v>944</v>
      </c>
      <c r="F93" s="37">
        <v>994</v>
      </c>
      <c r="G93" s="37">
        <v>994</v>
      </c>
      <c r="H93" s="37">
        <v>994</v>
      </c>
      <c r="I93" s="37">
        <v>994</v>
      </c>
    </row>
    <row r="94" spans="1:9" s="1" customFormat="1" ht="11.5" x14ac:dyDescent="0.25"/>
    <row r="95" spans="1:9" s="1" customFormat="1" ht="11.5" x14ac:dyDescent="0.25">
      <c r="B95" s="13" t="s">
        <v>22</v>
      </c>
      <c r="C95" s="14"/>
      <c r="D95" s="14"/>
    </row>
  </sheetData>
  <sheetProtection selectLockedCells="1"/>
  <pageMargins left="0.7" right="0.7" top="0.75" bottom="0.75" header="0.3" footer="0.3"/>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4"/>
  <sheetViews>
    <sheetView zoomScaleNormal="100" workbookViewId="0">
      <pane xSplit="1" ySplit="16" topLeftCell="B85" activePane="bottomRight" state="frozen"/>
      <selection pane="topRight" activeCell="B1" sqref="B1"/>
      <selection pane="bottomLeft" activeCell="A18" sqref="A18"/>
      <selection pane="bottomRight" activeCell="D11" sqref="D11"/>
    </sheetView>
  </sheetViews>
  <sheetFormatPr defaultRowHeight="12.5" x14ac:dyDescent="0.25"/>
  <cols>
    <col min="1" max="1" width="3" customWidth="1"/>
    <col min="2" max="2" width="84.453125" customWidth="1"/>
    <col min="3" max="3" width="23.54296875" customWidth="1"/>
    <col min="4" max="6" width="11.7265625" customWidth="1"/>
  </cols>
  <sheetData>
    <row r="1" spans="1:6" x14ac:dyDescent="0.25">
      <c r="A1" s="20"/>
      <c r="B1" s="20"/>
      <c r="C1" s="20"/>
      <c r="D1" s="21"/>
      <c r="E1" s="20"/>
      <c r="F1" s="20"/>
    </row>
    <row r="2" spans="1:6" x14ac:dyDescent="0.25">
      <c r="A2" s="20"/>
      <c r="B2" s="20"/>
      <c r="C2" s="20"/>
      <c r="D2" s="21"/>
      <c r="E2" s="20"/>
      <c r="F2" s="20"/>
    </row>
    <row r="3" spans="1:6" x14ac:dyDescent="0.25">
      <c r="A3" s="20"/>
      <c r="B3" s="20"/>
      <c r="C3" s="20"/>
      <c r="D3" s="21"/>
      <c r="E3" s="20"/>
      <c r="F3" s="20"/>
    </row>
    <row r="4" spans="1:6" x14ac:dyDescent="0.25">
      <c r="A4" s="20"/>
      <c r="B4" s="20"/>
      <c r="C4" s="20"/>
      <c r="D4" s="21"/>
      <c r="E4" s="20"/>
      <c r="F4" s="20"/>
    </row>
    <row r="5" spans="1:6" x14ac:dyDescent="0.25">
      <c r="A5" s="20"/>
      <c r="B5" s="20"/>
      <c r="C5" s="20"/>
      <c r="D5" s="21"/>
      <c r="E5" s="20"/>
      <c r="F5" s="20"/>
    </row>
    <row r="6" spans="1:6" x14ac:dyDescent="0.25">
      <c r="A6" s="20"/>
      <c r="B6" s="20"/>
      <c r="C6" s="20"/>
      <c r="D6" s="21"/>
      <c r="E6" s="20"/>
      <c r="F6" s="20"/>
    </row>
    <row r="7" spans="1:6" ht="18" x14ac:dyDescent="0.4">
      <c r="B7" s="29" t="s">
        <v>103</v>
      </c>
      <c r="C7" s="32"/>
      <c r="D7" s="21"/>
      <c r="E7" s="21"/>
      <c r="F7" s="21"/>
    </row>
    <row r="8" spans="1:6" x14ac:dyDescent="0.25">
      <c r="A8" s="21"/>
      <c r="B8" s="21"/>
      <c r="C8" s="21"/>
      <c r="D8" s="21"/>
      <c r="E8" s="21"/>
      <c r="F8" s="21"/>
    </row>
    <row r="9" spans="1:6" s="1" customFormat="1" x14ac:dyDescent="0.25">
      <c r="B9" t="s">
        <v>1</v>
      </c>
      <c r="C9" s="33"/>
      <c r="D9" s="22" t="s">
        <v>89</v>
      </c>
      <c r="E9" s="22" t="s">
        <v>90</v>
      </c>
      <c r="F9" s="22" t="s">
        <v>91</v>
      </c>
    </row>
    <row r="10" spans="1:6" s="1" customFormat="1" ht="11.5" x14ac:dyDescent="0.25">
      <c r="A10" s="3"/>
      <c r="B10" s="4"/>
      <c r="C10" s="4"/>
      <c r="D10" s="23">
        <v>2024</v>
      </c>
      <c r="E10" s="24">
        <f>+D10+1</f>
        <v>2025</v>
      </c>
      <c r="F10" s="23">
        <f>D10+1</f>
        <v>2025</v>
      </c>
    </row>
    <row r="11" spans="1:6" s="1" customFormat="1" ht="11.5" x14ac:dyDescent="0.25">
      <c r="B11" s="1" t="s">
        <v>0</v>
      </c>
      <c r="D11" s="5" t="str">
        <f>IF(D$38&gt;0,(D23-D35)/D$38,"-")</f>
        <v>-</v>
      </c>
      <c r="E11" s="5" t="str">
        <f>IF(E$38&gt;0,(E23-E35)/E$38,"-")</f>
        <v>-</v>
      </c>
      <c r="F11" s="5" t="str">
        <f>IF(F$38&gt;0,(F23-F35)/F$38,"-")</f>
        <v>-</v>
      </c>
    </row>
    <row r="12" spans="1:6" s="1" customFormat="1" ht="11.5" x14ac:dyDescent="0.25">
      <c r="B12" s="1" t="s">
        <v>23</v>
      </c>
      <c r="D12" s="5" t="str">
        <f>IF(D$38&gt;0,(D23-D36)/D$38,"-")</f>
        <v>-</v>
      </c>
      <c r="E12" s="5" t="str">
        <f>IF(E$38&gt;0,(E23-E36)/E$38,"-")</f>
        <v>-</v>
      </c>
      <c r="F12" s="5" t="str">
        <f>IF(F$38&gt;0,(F23-F36)/F$38,"-")</f>
        <v>-</v>
      </c>
    </row>
    <row r="13" spans="1:6" s="1" customFormat="1" ht="11.5" x14ac:dyDescent="0.25">
      <c r="B13" s="1" t="s">
        <v>2</v>
      </c>
      <c r="D13" s="5" t="str">
        <f>IF(D47&gt;0,D46/D47,"-")</f>
        <v>-</v>
      </c>
      <c r="E13" s="5" t="str">
        <f>IF(E47&gt;0,E46/E47,"-")</f>
        <v>-</v>
      </c>
      <c r="F13" s="5" t="str">
        <f t="shared" ref="F13" si="0">IF(F47&gt;0,F46/F47,"-")</f>
        <v>-</v>
      </c>
    </row>
    <row r="14" spans="1:6" s="1" customFormat="1" ht="11.5" x14ac:dyDescent="0.25">
      <c r="B14" s="34" t="s">
        <v>3</v>
      </c>
      <c r="D14" s="5" t="str">
        <f>IF(D55&gt;0,D54/D55,"-")</f>
        <v>-</v>
      </c>
      <c r="E14" s="5" t="str">
        <f>IF(E55&gt;0,E54/E55,"-")</f>
        <v>-</v>
      </c>
      <c r="F14" s="5" t="str">
        <f>IF(F55&gt;0,F54/F55,"-")</f>
        <v>-</v>
      </c>
    </row>
    <row r="15" spans="1:6" s="1" customFormat="1" ht="11.5" x14ac:dyDescent="0.25">
      <c r="B15" s="1" t="s">
        <v>4</v>
      </c>
      <c r="D15" s="5" t="str">
        <f>IF(D80&gt;0,((+D69-D65)+(D77-D73))/D80,"-")</f>
        <v>-</v>
      </c>
      <c r="E15" s="5" t="str">
        <f>IF(E80&gt;0,((+E69-E65)+(E77-E73))/E80,"-")</f>
        <v>-</v>
      </c>
      <c r="F15" s="5" t="str">
        <f>IF(F80&gt;0,((+F69-F65)+(F77-F73))/F80,"-")</f>
        <v>-</v>
      </c>
    </row>
    <row r="16" spans="1:6" s="1" customFormat="1" ht="11.5" x14ac:dyDescent="0.25">
      <c r="B16" s="1" t="s">
        <v>5</v>
      </c>
      <c r="D16" s="5">
        <f>IF(D92&gt;0,D90/D92,"-")</f>
        <v>0</v>
      </c>
      <c r="E16" s="5">
        <f>IF(E92&gt;0,E90/E92,"-")</f>
        <v>0</v>
      </c>
      <c r="F16" s="5">
        <f t="shared" ref="F16" si="1">IF(F92&gt;0,F90/F92,"-")</f>
        <v>0</v>
      </c>
    </row>
    <row r="17" spans="1:6" x14ac:dyDescent="0.25">
      <c r="A17" s="30"/>
      <c r="B17" s="30"/>
      <c r="C17" s="30"/>
      <c r="D17" s="30"/>
      <c r="E17" s="31"/>
      <c r="F17" s="31"/>
    </row>
    <row r="18" spans="1:6" ht="14" x14ac:dyDescent="0.3">
      <c r="B18" s="6" t="s">
        <v>6</v>
      </c>
      <c r="D18" s="15" t="str">
        <f>D9</f>
        <v>jaarrekening</v>
      </c>
      <c r="E18" s="15" t="str">
        <f t="shared" ref="E18:F18" si="2">E9</f>
        <v>begroting</v>
      </c>
      <c r="F18" s="15" t="str">
        <f t="shared" si="2"/>
        <v xml:space="preserve">jaarrekening </v>
      </c>
    </row>
    <row r="19" spans="1:6" s="1" customFormat="1" ht="11.5" x14ac:dyDescent="0.25">
      <c r="B19" s="2" t="s">
        <v>15</v>
      </c>
      <c r="C19" s="2" t="s">
        <v>51</v>
      </c>
      <c r="D19" s="8">
        <f t="shared" ref="D19" si="3">+D10</f>
        <v>2024</v>
      </c>
      <c r="E19" s="8">
        <f t="shared" ref="E19:F19" si="4">+E10</f>
        <v>2025</v>
      </c>
      <c r="F19" s="8">
        <f t="shared" si="4"/>
        <v>2025</v>
      </c>
    </row>
    <row r="20" spans="1:6" s="1" customFormat="1" ht="11.5" x14ac:dyDescent="0.25">
      <c r="A20" s="1" t="s">
        <v>7</v>
      </c>
      <c r="B20" s="1" t="s">
        <v>35</v>
      </c>
      <c r="C20" s="1" t="s">
        <v>62</v>
      </c>
      <c r="D20" s="25"/>
      <c r="E20" s="25"/>
      <c r="F20" s="25"/>
    </row>
    <row r="21" spans="1:6" s="1" customFormat="1" ht="11.5" x14ac:dyDescent="0.25">
      <c r="A21" s="1" t="s">
        <v>8</v>
      </c>
      <c r="B21" s="1" t="s">
        <v>36</v>
      </c>
      <c r="C21" s="1" t="s">
        <v>63</v>
      </c>
      <c r="D21" s="25"/>
      <c r="E21" s="25"/>
      <c r="F21" s="25"/>
    </row>
    <row r="22" spans="1:6" s="1" customFormat="1" ht="11.5" x14ac:dyDescent="0.25">
      <c r="A22" s="3" t="s">
        <v>9</v>
      </c>
      <c r="B22" s="3" t="s">
        <v>37</v>
      </c>
      <c r="C22" s="3" t="s">
        <v>64</v>
      </c>
      <c r="D22" s="26"/>
      <c r="E22" s="26"/>
      <c r="F22" s="26"/>
    </row>
    <row r="23" spans="1:6" s="1" customFormat="1" ht="11.5" x14ac:dyDescent="0.25">
      <c r="B23" s="2" t="s">
        <v>38</v>
      </c>
      <c r="C23" s="2"/>
      <c r="D23" s="9">
        <f>SUM(D20:D22)</f>
        <v>0</v>
      </c>
      <c r="E23" s="9">
        <f>SUM(E20:E22)</f>
        <v>0</v>
      </c>
      <c r="F23" s="9">
        <f t="shared" ref="F23" si="5">SUM(F20:F22)</f>
        <v>0</v>
      </c>
    </row>
    <row r="24" spans="1:6" s="1" customFormat="1" ht="11.5" x14ac:dyDescent="0.25">
      <c r="B24" s="2"/>
      <c r="C24" s="2"/>
      <c r="D24" s="9"/>
      <c r="E24" s="9"/>
      <c r="F24" s="9"/>
    </row>
    <row r="25" spans="1:6" s="1" customFormat="1" ht="11.5" x14ac:dyDescent="0.25">
      <c r="B25" s="2" t="s">
        <v>16</v>
      </c>
      <c r="C25" s="2"/>
    </row>
    <row r="26" spans="1:6" s="1" customFormat="1" ht="11.5" x14ac:dyDescent="0.25">
      <c r="A26" s="1" t="s">
        <v>10</v>
      </c>
      <c r="B26" s="1" t="s">
        <v>24</v>
      </c>
      <c r="C26" s="1" t="s">
        <v>65</v>
      </c>
    </row>
    <row r="27" spans="1:6" s="1" customFormat="1" ht="12" x14ac:dyDescent="0.3">
      <c r="A27" s="10"/>
      <c r="B27" s="11" t="s">
        <v>48</v>
      </c>
      <c r="C27" s="11" t="s">
        <v>80</v>
      </c>
      <c r="D27" s="25"/>
      <c r="E27" s="25"/>
      <c r="F27" s="25"/>
    </row>
    <row r="28" spans="1:6" s="1" customFormat="1" ht="12" x14ac:dyDescent="0.3">
      <c r="A28" s="10"/>
      <c r="B28" s="11" t="s">
        <v>39</v>
      </c>
      <c r="C28" s="11" t="s">
        <v>79</v>
      </c>
      <c r="D28" s="25"/>
      <c r="E28" s="25"/>
      <c r="F28" s="25"/>
    </row>
    <row r="29" spans="1:6" s="1" customFormat="1" ht="12" x14ac:dyDescent="0.3">
      <c r="A29" s="10"/>
      <c r="B29" s="11" t="s">
        <v>40</v>
      </c>
      <c r="C29" s="11" t="s">
        <v>78</v>
      </c>
      <c r="D29" s="25"/>
      <c r="E29" s="25"/>
      <c r="F29" s="25"/>
    </row>
    <row r="30" spans="1:6" s="1" customFormat="1" ht="12" x14ac:dyDescent="0.3">
      <c r="A30" s="10"/>
      <c r="B30" s="11" t="s">
        <v>55</v>
      </c>
      <c r="C30" s="11" t="s">
        <v>77</v>
      </c>
      <c r="D30" s="25"/>
      <c r="E30" s="25"/>
      <c r="F30" s="25"/>
    </row>
    <row r="31" spans="1:6" s="1" customFormat="1" ht="12" x14ac:dyDescent="0.3">
      <c r="A31" s="10"/>
      <c r="B31" s="11" t="s">
        <v>44</v>
      </c>
      <c r="C31" s="11" t="s">
        <v>76</v>
      </c>
      <c r="D31" s="25"/>
      <c r="E31" s="25"/>
      <c r="F31" s="25"/>
    </row>
    <row r="32" spans="1:6" s="1" customFormat="1" ht="11.5" x14ac:dyDescent="0.25">
      <c r="A32" s="1" t="s">
        <v>11</v>
      </c>
      <c r="B32" s="1" t="s">
        <v>41</v>
      </c>
      <c r="C32" s="1" t="s">
        <v>66</v>
      </c>
      <c r="D32" s="25"/>
      <c r="E32" s="25"/>
      <c r="F32" s="25"/>
    </row>
    <row r="33" spans="1:6" s="1" customFormat="1" ht="11.5" x14ac:dyDescent="0.25">
      <c r="A33" s="1" t="s">
        <v>12</v>
      </c>
      <c r="B33" s="1" t="s">
        <v>42</v>
      </c>
      <c r="C33" s="1" t="s">
        <v>67</v>
      </c>
      <c r="D33" s="25"/>
      <c r="E33" s="25"/>
      <c r="F33" s="25"/>
    </row>
    <row r="34" spans="1:6" s="1" customFormat="1" ht="11.5" x14ac:dyDescent="0.25">
      <c r="A34" s="12" t="s">
        <v>13</v>
      </c>
      <c r="B34" s="3" t="s">
        <v>43</v>
      </c>
      <c r="C34" s="3" t="s">
        <v>95</v>
      </c>
      <c r="D34" s="26"/>
      <c r="E34" s="26"/>
      <c r="F34" s="26"/>
    </row>
    <row r="35" spans="1:6" s="1" customFormat="1" ht="11.5" x14ac:dyDescent="0.25">
      <c r="B35" s="1" t="s">
        <v>25</v>
      </c>
      <c r="D35" s="9">
        <f>SUM(D29:D34)</f>
        <v>0</v>
      </c>
      <c r="E35" s="9">
        <f>SUM(E29:E34)</f>
        <v>0</v>
      </c>
      <c r="F35" s="9">
        <f>SUM(F29:F34)</f>
        <v>0</v>
      </c>
    </row>
    <row r="36" spans="1:6" s="1" customFormat="1" ht="11.5" x14ac:dyDescent="0.25">
      <c r="B36" s="1" t="s">
        <v>46</v>
      </c>
      <c r="D36" s="9">
        <f>SUM(D27:D34)</f>
        <v>0</v>
      </c>
      <c r="E36" s="9">
        <f>SUM(E27:E34)</f>
        <v>0</v>
      </c>
      <c r="F36" s="9">
        <f>SUM(F27:F34)</f>
        <v>0</v>
      </c>
    </row>
    <row r="37" spans="1:6" s="1" customFormat="1" ht="11.5" x14ac:dyDescent="0.25"/>
    <row r="38" spans="1:6" s="1" customFormat="1" ht="11.5" x14ac:dyDescent="0.25">
      <c r="A38" s="1" t="s">
        <v>14</v>
      </c>
      <c r="B38" s="1" t="s">
        <v>68</v>
      </c>
      <c r="C38" s="1" t="s">
        <v>75</v>
      </c>
      <c r="D38" s="25"/>
      <c r="E38" s="25"/>
      <c r="F38" s="25"/>
    </row>
    <row r="39" spans="1:6" s="1" customFormat="1" ht="11.5" x14ac:dyDescent="0.25"/>
    <row r="40" spans="1:6" s="10" customFormat="1" ht="11.5" x14ac:dyDescent="0.25">
      <c r="B40" s="13" t="s">
        <v>97</v>
      </c>
    </row>
    <row r="41" spans="1:6" s="10" customFormat="1" ht="11.5" x14ac:dyDescent="0.25">
      <c r="B41" s="13" t="s">
        <v>98</v>
      </c>
    </row>
    <row r="43" spans="1:6" x14ac:dyDescent="0.25">
      <c r="A43" s="30"/>
      <c r="B43" s="30"/>
      <c r="C43" s="30"/>
      <c r="D43" s="30"/>
      <c r="E43" s="30"/>
      <c r="F43" s="30"/>
    </row>
    <row r="44" spans="1:6" ht="14" x14ac:dyDescent="0.3">
      <c r="B44" s="6" t="s">
        <v>2</v>
      </c>
      <c r="D44" s="15" t="str">
        <f>D9</f>
        <v>jaarrekening</v>
      </c>
      <c r="E44" s="15" t="str">
        <f>E9</f>
        <v>begroting</v>
      </c>
      <c r="F44" s="15" t="str">
        <f>F9</f>
        <v xml:space="preserve">jaarrekening </v>
      </c>
    </row>
    <row r="45" spans="1:6" s="1" customFormat="1" ht="11.5" x14ac:dyDescent="0.25">
      <c r="A45" s="14"/>
      <c r="D45" s="8">
        <f>+D10</f>
        <v>2024</v>
      </c>
      <c r="E45" s="8">
        <f>+E10</f>
        <v>2025</v>
      </c>
      <c r="F45" s="8">
        <f>+F10</f>
        <v>2025</v>
      </c>
    </row>
    <row r="46" spans="1:6" s="1" customFormat="1" ht="11.5" x14ac:dyDescent="0.25">
      <c r="A46" s="10" t="s">
        <v>7</v>
      </c>
      <c r="B46" s="1" t="s">
        <v>70</v>
      </c>
      <c r="C46" s="1" t="s">
        <v>92</v>
      </c>
      <c r="D46" s="25"/>
      <c r="E46" s="25"/>
      <c r="F46" s="25"/>
    </row>
    <row r="47" spans="1:6" s="1" customFormat="1" ht="11.5" x14ac:dyDescent="0.25">
      <c r="A47" s="1" t="s">
        <v>8</v>
      </c>
      <c r="B47" s="1" t="s">
        <v>71</v>
      </c>
      <c r="C47" s="1" t="s">
        <v>69</v>
      </c>
      <c r="D47" s="25"/>
      <c r="E47" s="25"/>
      <c r="F47" s="25"/>
    </row>
    <row r="48" spans="1:6" s="1" customFormat="1" ht="11.5" x14ac:dyDescent="0.25"/>
    <row r="49" spans="1:6" s="1" customFormat="1" ht="11.5" x14ac:dyDescent="0.25">
      <c r="B49" s="13" t="s">
        <v>47</v>
      </c>
      <c r="E49" s="5"/>
      <c r="F49" s="5"/>
    </row>
    <row r="51" spans="1:6" x14ac:dyDescent="0.25">
      <c r="A51" s="30"/>
      <c r="B51" s="30"/>
      <c r="C51" s="30"/>
      <c r="D51" s="30"/>
      <c r="E51" s="30"/>
      <c r="F51" s="30"/>
    </row>
    <row r="52" spans="1:6" ht="14" x14ac:dyDescent="0.3">
      <c r="B52" s="6" t="s">
        <v>3</v>
      </c>
      <c r="D52" s="15" t="str">
        <f>D9</f>
        <v>jaarrekening</v>
      </c>
      <c r="E52" s="15" t="str">
        <f>E9</f>
        <v>begroting</v>
      </c>
      <c r="F52" s="15" t="str">
        <f>F9</f>
        <v xml:space="preserve">jaarrekening </v>
      </c>
    </row>
    <row r="53" spans="1:6" s="1" customFormat="1" ht="11.5" x14ac:dyDescent="0.25">
      <c r="B53" s="14"/>
      <c r="C53" s="14"/>
      <c r="D53" s="8">
        <f>+D10</f>
        <v>2024</v>
      </c>
      <c r="E53" s="8">
        <f>+E10</f>
        <v>2025</v>
      </c>
      <c r="F53" s="8">
        <f>+F10</f>
        <v>2025</v>
      </c>
    </row>
    <row r="54" spans="1:6" s="1" customFormat="1" ht="11.5" x14ac:dyDescent="0.25">
      <c r="A54" s="1" t="s">
        <v>7</v>
      </c>
      <c r="B54" s="1" t="s">
        <v>99</v>
      </c>
      <c r="C54" s="1" t="s">
        <v>86</v>
      </c>
      <c r="D54" s="25"/>
      <c r="E54" s="25"/>
      <c r="F54" s="25"/>
    </row>
    <row r="55" spans="1:6" s="1" customFormat="1" ht="11.5" x14ac:dyDescent="0.25">
      <c r="A55" s="1" t="s">
        <v>8</v>
      </c>
      <c r="B55" s="1" t="s">
        <v>45</v>
      </c>
      <c r="C55" s="1" t="s">
        <v>73</v>
      </c>
      <c r="D55" s="36">
        <f>D38</f>
        <v>0</v>
      </c>
      <c r="E55" s="36">
        <f>E38</f>
        <v>0</v>
      </c>
      <c r="F55" s="36">
        <f>F38</f>
        <v>0</v>
      </c>
    </row>
    <row r="56" spans="1:6" s="1" customFormat="1" ht="11.5" x14ac:dyDescent="0.25"/>
    <row r="57" spans="1:6" s="1" customFormat="1" ht="11.5" x14ac:dyDescent="0.25">
      <c r="B57" s="13" t="s">
        <v>96</v>
      </c>
      <c r="D57" s="9"/>
    </row>
    <row r="59" spans="1:6" x14ac:dyDescent="0.25">
      <c r="A59" s="30"/>
      <c r="B59" s="30"/>
      <c r="C59" s="30"/>
      <c r="D59" s="30"/>
      <c r="E59" s="30"/>
      <c r="F59" s="30"/>
    </row>
    <row r="60" spans="1:6" ht="14" x14ac:dyDescent="0.3">
      <c r="B60" s="6" t="s">
        <v>4</v>
      </c>
    </row>
    <row r="61" spans="1:6" s="1" customFormat="1" ht="11.5" x14ac:dyDescent="0.25">
      <c r="B61" s="14"/>
      <c r="C61" s="14"/>
      <c r="D61" s="15" t="str">
        <f>D9</f>
        <v>jaarrekening</v>
      </c>
      <c r="E61" s="15" t="str">
        <f>E9</f>
        <v>begroting</v>
      </c>
      <c r="F61" s="15" t="str">
        <f>F9</f>
        <v xml:space="preserve">jaarrekening </v>
      </c>
    </row>
    <row r="62" spans="1:6" s="1" customFormat="1" ht="11.5" x14ac:dyDescent="0.25">
      <c r="B62" s="14"/>
      <c r="C62" s="14"/>
      <c r="D62" s="8">
        <f>+D10</f>
        <v>2024</v>
      </c>
      <c r="E62" s="8">
        <f>+E10</f>
        <v>2025</v>
      </c>
      <c r="F62" s="8">
        <f>+F10</f>
        <v>2025</v>
      </c>
    </row>
    <row r="63" spans="1:6" s="1" customFormat="1" ht="11.5" x14ac:dyDescent="0.25">
      <c r="B63" s="10" t="s">
        <v>30</v>
      </c>
      <c r="C63" s="10" t="s">
        <v>73</v>
      </c>
      <c r="D63" s="27"/>
      <c r="E63" s="27"/>
      <c r="F63" s="27"/>
    </row>
    <row r="64" spans="1:6" s="1" customFormat="1" ht="11.5" x14ac:dyDescent="0.25">
      <c r="B64" s="10" t="s">
        <v>93</v>
      </c>
      <c r="C64" s="10" t="s">
        <v>74</v>
      </c>
      <c r="D64" s="28"/>
      <c r="E64" s="28"/>
      <c r="F64" s="28"/>
    </row>
    <row r="65" spans="1:6" s="1" customFormat="1" ht="11.5" x14ac:dyDescent="0.25">
      <c r="A65" s="1" t="s">
        <v>7</v>
      </c>
      <c r="B65" s="1" t="s">
        <v>88</v>
      </c>
      <c r="D65" s="16">
        <f>D63-D64</f>
        <v>0</v>
      </c>
      <c r="E65" s="16">
        <f>E63-E64</f>
        <v>0</v>
      </c>
      <c r="F65" s="16">
        <f>F63-F64</f>
        <v>0</v>
      </c>
    </row>
    <row r="66" spans="1:6" s="1" customFormat="1" ht="11.5" x14ac:dyDescent="0.25">
      <c r="D66" s="16"/>
      <c r="E66" s="16"/>
      <c r="F66" s="16"/>
    </row>
    <row r="67" spans="1:6" s="1" customFormat="1" ht="11.5" x14ac:dyDescent="0.25">
      <c r="B67" s="1" t="s">
        <v>29</v>
      </c>
      <c r="C67" s="1" t="s">
        <v>72</v>
      </c>
      <c r="D67" s="18"/>
      <c r="E67" s="18">
        <f>+E38</f>
        <v>0</v>
      </c>
      <c r="F67" s="18">
        <f>+F38</f>
        <v>0</v>
      </c>
    </row>
    <row r="68" spans="1:6" s="1" customFormat="1" ht="11.5" x14ac:dyDescent="0.25">
      <c r="B68" s="1" t="s">
        <v>61</v>
      </c>
      <c r="C68" s="10" t="s">
        <v>74</v>
      </c>
      <c r="D68" s="28"/>
      <c r="E68" s="28"/>
      <c r="F68" s="28"/>
    </row>
    <row r="69" spans="1:6" s="1" customFormat="1" ht="11.5" x14ac:dyDescent="0.25">
      <c r="A69" s="1" t="s">
        <v>8</v>
      </c>
      <c r="B69" s="1" t="s">
        <v>28</v>
      </c>
      <c r="D69" s="16">
        <f>D67-D68</f>
        <v>0</v>
      </c>
      <c r="E69" s="16">
        <f>E67-E68</f>
        <v>0</v>
      </c>
      <c r="F69" s="16">
        <f t="shared" ref="F69" si="6">F67-F68</f>
        <v>0</v>
      </c>
    </row>
    <row r="70" spans="1:6" s="1" customFormat="1" ht="12" customHeight="1" x14ac:dyDescent="0.25">
      <c r="D70" s="16"/>
      <c r="E70" s="16"/>
      <c r="F70" s="16"/>
    </row>
    <row r="71" spans="1:6" s="1" customFormat="1" ht="12" customHeight="1" x14ac:dyDescent="0.25">
      <c r="B71" s="1" t="s">
        <v>27</v>
      </c>
      <c r="C71" s="1" t="s">
        <v>94</v>
      </c>
      <c r="D71" s="27"/>
      <c r="E71" s="27"/>
      <c r="F71" s="27"/>
    </row>
    <row r="72" spans="1:6" s="1" customFormat="1" ht="12" customHeight="1" x14ac:dyDescent="0.25">
      <c r="B72" s="1" t="s">
        <v>50</v>
      </c>
      <c r="C72" s="1" t="s">
        <v>74</v>
      </c>
      <c r="D72" s="28"/>
      <c r="E72" s="28"/>
      <c r="F72" s="28"/>
    </row>
    <row r="73" spans="1:6" s="1" customFormat="1" ht="12" customHeight="1" x14ac:dyDescent="0.25">
      <c r="A73" s="1" t="s">
        <v>9</v>
      </c>
      <c r="B73" s="1" t="s">
        <v>31</v>
      </c>
      <c r="D73" s="16">
        <f>D71-D72</f>
        <v>0</v>
      </c>
      <c r="E73" s="16">
        <f>E71-E72</f>
        <v>0</v>
      </c>
      <c r="F73" s="16">
        <f>F71-F72</f>
        <v>0</v>
      </c>
    </row>
    <row r="74" spans="1:6" s="1" customFormat="1" ht="12" customHeight="1" x14ac:dyDescent="0.25">
      <c r="D74" s="16"/>
      <c r="E74" s="16"/>
      <c r="F74" s="16"/>
    </row>
    <row r="75" spans="1:6" s="1" customFormat="1" ht="12" customHeight="1" x14ac:dyDescent="0.25">
      <c r="B75" s="1" t="s">
        <v>32</v>
      </c>
      <c r="C75" s="1" t="s">
        <v>94</v>
      </c>
      <c r="D75" s="27"/>
      <c r="E75" s="27"/>
      <c r="F75" s="27"/>
    </row>
    <row r="76" spans="1:6" s="1" customFormat="1" ht="12" customHeight="1" x14ac:dyDescent="0.25">
      <c r="B76" s="1" t="s">
        <v>33</v>
      </c>
      <c r="C76" s="1" t="s">
        <v>74</v>
      </c>
      <c r="D76" s="28"/>
      <c r="E76" s="28"/>
      <c r="F76" s="28"/>
    </row>
    <row r="77" spans="1:6" s="1" customFormat="1" ht="12" customHeight="1" x14ac:dyDescent="0.25">
      <c r="A77" s="1" t="s">
        <v>10</v>
      </c>
      <c r="B77" s="1" t="s">
        <v>34</v>
      </c>
      <c r="D77" s="16">
        <f>D75-D76</f>
        <v>0</v>
      </c>
      <c r="E77" s="16">
        <f>E75-E76</f>
        <v>0</v>
      </c>
      <c r="F77" s="16">
        <f>F75-F76</f>
        <v>0</v>
      </c>
    </row>
    <row r="78" spans="1:6" s="1" customFormat="1" ht="12" customHeight="1" x14ac:dyDescent="0.25">
      <c r="D78" s="16"/>
      <c r="E78" s="16"/>
      <c r="F78" s="16"/>
    </row>
    <row r="79" spans="1:6" s="1" customFormat="1" ht="12" customHeight="1" x14ac:dyDescent="0.25">
      <c r="D79" s="16"/>
      <c r="E79" s="16"/>
      <c r="F79" s="16"/>
    </row>
    <row r="80" spans="1:6" s="1" customFormat="1" ht="11.5" x14ac:dyDescent="0.25">
      <c r="A80" s="1" t="s">
        <v>11</v>
      </c>
      <c r="B80" s="1" t="s">
        <v>29</v>
      </c>
      <c r="C80" s="10" t="s">
        <v>73</v>
      </c>
      <c r="D80" s="16">
        <f>D38</f>
        <v>0</v>
      </c>
      <c r="E80" s="16">
        <f>E38</f>
        <v>0</v>
      </c>
      <c r="F80" s="16">
        <f>F38</f>
        <v>0</v>
      </c>
    </row>
    <row r="81" spans="1:6" s="1" customFormat="1" ht="11.5" x14ac:dyDescent="0.25">
      <c r="E81" s="9"/>
    </row>
    <row r="82" spans="1:6" s="1" customFormat="1" ht="11.5" x14ac:dyDescent="0.25">
      <c r="B82" s="13" t="s">
        <v>100</v>
      </c>
    </row>
    <row r="83" spans="1:6" x14ac:dyDescent="0.25">
      <c r="B83" s="19"/>
      <c r="C83" s="19"/>
      <c r="D83" s="19"/>
    </row>
    <row r="84" spans="1:6" x14ac:dyDescent="0.25">
      <c r="A84" s="30"/>
      <c r="B84" s="30"/>
      <c r="C84" s="30"/>
      <c r="D84" s="30"/>
      <c r="E84" s="30"/>
      <c r="F84" s="30"/>
    </row>
    <row r="85" spans="1:6" s="1" customFormat="1" ht="14" x14ac:dyDescent="0.3">
      <c r="B85" s="6" t="s">
        <v>5</v>
      </c>
      <c r="C85" s="14"/>
      <c r="D85" s="14"/>
    </row>
    <row r="86" spans="1:6" s="1" customFormat="1" ht="11.5" x14ac:dyDescent="0.25">
      <c r="A86" s="1" t="s">
        <v>7</v>
      </c>
      <c r="B86" s="1" t="s">
        <v>18</v>
      </c>
      <c r="D86" s="25"/>
      <c r="E86" s="25"/>
      <c r="F86" s="25"/>
    </row>
    <row r="87" spans="1:6" s="1" customFormat="1" ht="11.5" x14ac:dyDescent="0.25">
      <c r="A87" s="1" t="s">
        <v>8</v>
      </c>
      <c r="B87" s="1" t="s">
        <v>17</v>
      </c>
      <c r="D87" s="25"/>
      <c r="E87" s="25"/>
      <c r="F87" s="25"/>
    </row>
    <row r="88" spans="1:6" s="1" customFormat="1" ht="11.5" x14ac:dyDescent="0.25">
      <c r="A88" s="1" t="s">
        <v>9</v>
      </c>
      <c r="B88" s="1" t="s">
        <v>19</v>
      </c>
      <c r="D88" s="25"/>
      <c r="E88" s="25"/>
      <c r="F88" s="25"/>
    </row>
    <row r="89" spans="1:6" s="1" customFormat="1" ht="11.5" x14ac:dyDescent="0.25">
      <c r="A89" s="1" t="s">
        <v>10</v>
      </c>
      <c r="B89" s="1" t="s">
        <v>20</v>
      </c>
      <c r="D89" s="26"/>
      <c r="E89" s="26"/>
      <c r="F89" s="26"/>
    </row>
    <row r="90" spans="1:6" s="1" customFormat="1" ht="11.5" x14ac:dyDescent="0.25">
      <c r="A90" s="1" t="s">
        <v>11</v>
      </c>
      <c r="B90" s="1" t="s">
        <v>21</v>
      </c>
      <c r="D90" s="9">
        <f>D86+D87+D88-D89</f>
        <v>0</v>
      </c>
      <c r="E90" s="9">
        <f>E86+E87+E88-E89</f>
        <v>0</v>
      </c>
      <c r="F90" s="9">
        <f t="shared" ref="F90" si="7">F86+F87+F88-F89</f>
        <v>0</v>
      </c>
    </row>
    <row r="91" spans="1:6" s="1" customFormat="1" ht="11.5" x14ac:dyDescent="0.25">
      <c r="D91" s="9"/>
      <c r="E91" s="9"/>
      <c r="F91" s="9"/>
    </row>
    <row r="92" spans="1:6" s="1" customFormat="1" ht="11.5" x14ac:dyDescent="0.25">
      <c r="A92" s="1" t="s">
        <v>12</v>
      </c>
      <c r="B92" s="1" t="s">
        <v>101</v>
      </c>
      <c r="D92" s="37">
        <v>904</v>
      </c>
      <c r="E92" s="37">
        <v>904</v>
      </c>
      <c r="F92" s="37">
        <v>944</v>
      </c>
    </row>
    <row r="93" spans="1:6" s="1" customFormat="1" ht="11.5" x14ac:dyDescent="0.25"/>
    <row r="94" spans="1:6" s="1" customFormat="1" ht="11.5" x14ac:dyDescent="0.25">
      <c r="B94" s="13" t="s">
        <v>22</v>
      </c>
      <c r="C94" s="14"/>
      <c r="D94" s="14"/>
    </row>
  </sheetData>
  <sheetProtection selectLockedCells="1"/>
  <pageMargins left="0.7" right="0.7" top="0.75" bottom="0.75" header="0.3" footer="0.3"/>
  <pageSetup paperSize="9" scale="9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tabSelected="1" topLeftCell="A133" workbookViewId="0">
      <selection activeCell="A58" sqref="A58"/>
    </sheetView>
  </sheetViews>
  <sheetFormatPr defaultRowHeight="12.5" x14ac:dyDescent="0.25"/>
  <cols>
    <col min="1" max="1" width="150.7265625" customWidth="1"/>
  </cols>
  <sheetData/>
  <pageMargins left="0.70866141732283472" right="0.70866141732283472" top="0.74803149606299213" bottom="0.74803149606299213" header="0.31496062992125984" footer="0.31496062992125984"/>
  <pageSetup paperSize="9" scale="74"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Rekenmodel begroting 2027</vt:lpstr>
      <vt:lpstr>Rekenmodel jaarrekening 2025</vt:lpstr>
      <vt:lpstr>Relevante BBV artikelen</vt:lpstr>
    </vt:vector>
  </TitlesOfParts>
  <Company>Provincie Zuid-Holland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verhorr</dc:creator>
  <cp:lastModifiedBy>Erik Oevering</cp:lastModifiedBy>
  <cp:lastPrinted>2018-01-17T09:13:36Z</cp:lastPrinted>
  <dcterms:created xsi:type="dcterms:W3CDTF">2015-12-21T14:00:18Z</dcterms:created>
  <dcterms:modified xsi:type="dcterms:W3CDTF">2026-04-09T08:00:48Z</dcterms:modified>
</cp:coreProperties>
</file>