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zh-my.sharepoint.com/personal/jm_soels_pzh_nl/Documents/"/>
    </mc:Choice>
  </mc:AlternateContent>
  <xr:revisionPtr revIDLastSave="313" documentId="8_{9553DEDA-2564-4915-AA55-9E5372343DFA}" xr6:coauthVersionLast="47" xr6:coauthVersionMax="47" xr10:uidLastSave="{42D7009F-7324-43BA-97D9-5F3FC8122025}"/>
  <bookViews>
    <workbookView xWindow="-120" yWindow="-120" windowWidth="51840" windowHeight="21120" xr2:uid="{2AB53168-3C5A-4671-8049-C17DD67A0B75}"/>
  </bookViews>
  <sheets>
    <sheet name="Blad1" sheetId="1" r:id="rId1"/>
  </sheets>
  <definedNames>
    <definedName name="_xlnm.Print_Area" localSheetId="0">Blad1!$B$9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E73" i="1"/>
  <c r="E72" i="1"/>
  <c r="E71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69" i="1" s="1"/>
  <c r="I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53" i="1" s="1"/>
  <c r="E75" i="1" l="1"/>
</calcChain>
</file>

<file path=xl/sharedStrings.xml><?xml version="1.0" encoding="utf-8"?>
<sst xmlns="http://schemas.openxmlformats.org/spreadsheetml/2006/main" count="89" uniqueCount="81">
  <si>
    <t>Natuurbeheertype</t>
  </si>
  <si>
    <t>Totale oppervlakte (ha)</t>
  </si>
  <si>
    <t xml:space="preserve">Subsidiebedrag beheer </t>
  </si>
  <si>
    <t>Subsidiebedrag monitoring</t>
  </si>
  <si>
    <t xml:space="preserve">N01 01 Zee en wad </t>
  </si>
  <si>
    <t xml:space="preserve">N01 02 Duin- en kwelderlandschap </t>
  </si>
  <si>
    <t xml:space="preserve">N01 03 Rivier- en moeraslandschap </t>
  </si>
  <si>
    <t xml:space="preserve">N01 04 Zand- en kalklandschap </t>
  </si>
  <si>
    <t xml:space="preserve">N02 01 Rivier </t>
  </si>
  <si>
    <t xml:space="preserve">N03 01 Beek en bron </t>
  </si>
  <si>
    <t xml:space="preserve">N04 01 Kranswierwater </t>
  </si>
  <si>
    <t xml:space="preserve">N04 02 Zoete plas </t>
  </si>
  <si>
    <t xml:space="preserve">N04 03 Brak water </t>
  </si>
  <si>
    <t xml:space="preserve">N04 04 Afgesloten zeearm </t>
  </si>
  <si>
    <t xml:space="preserve">N05 01 Moeras </t>
  </si>
  <si>
    <t xml:space="preserve">N05 02 Gemaaid rietland (met ingebruikgeving) </t>
  </si>
  <si>
    <t>N05 03 Veenmoeras</t>
  </si>
  <si>
    <t>N05 04 Dynamisch moeras</t>
  </si>
  <si>
    <t xml:space="preserve">N06 01 Veenmosrietland en moerasheide </t>
  </si>
  <si>
    <t xml:space="preserve">N06 02 Trilveen </t>
  </si>
  <si>
    <t xml:space="preserve">N06 03 Hoogveen </t>
  </si>
  <si>
    <t xml:space="preserve">N06 04 Vochtige heide </t>
  </si>
  <si>
    <t xml:space="preserve">N06 05 Zwakgebufferd ven </t>
  </si>
  <si>
    <t xml:space="preserve">N06 06 Zuur ven of hoogveenven </t>
  </si>
  <si>
    <t xml:space="preserve">N07 01 Droge heide </t>
  </si>
  <si>
    <t xml:space="preserve">N07 02 Zandverstuiving </t>
  </si>
  <si>
    <t xml:space="preserve">N08 01 Strand en embryonaal duin </t>
  </si>
  <si>
    <t xml:space="preserve">N08 02 Open duin </t>
  </si>
  <si>
    <t xml:space="preserve">N08 03 Vochtige duinvallei </t>
  </si>
  <si>
    <t xml:space="preserve">N08 04 Duinheide </t>
  </si>
  <si>
    <t xml:space="preserve">N09 01 Schor of kwelder </t>
  </si>
  <si>
    <t xml:space="preserve">N10 01 Nat schraalland </t>
  </si>
  <si>
    <t xml:space="preserve">N10 02 Vochtig hooiland </t>
  </si>
  <si>
    <t xml:space="preserve">N11 01 Droog schraalland </t>
  </si>
  <si>
    <t xml:space="preserve">N12 01 Bloemdijk </t>
  </si>
  <si>
    <t xml:space="preserve">N12 02 Kruiden- en faunarijk grasland (met IGG) </t>
  </si>
  <si>
    <t xml:space="preserve">N12 03 Glanshaverhooiland </t>
  </si>
  <si>
    <t xml:space="preserve">N12 04 Zilt- en overstromingsgrasland </t>
  </si>
  <si>
    <t>N12 05 Kruiden- en faunarijke akker (met IGG)</t>
  </si>
  <si>
    <t xml:space="preserve">N12 06 Ruigteveld </t>
  </si>
  <si>
    <t>N13 01 Vochtig weidevogelgrasland (met IGG)</t>
  </si>
  <si>
    <t xml:space="preserve">N13 02 Wintergastenweide (met IGG) </t>
  </si>
  <si>
    <t xml:space="preserve">N14 01 Rivier- en beekbegeleidend bos </t>
  </si>
  <si>
    <t xml:space="preserve">N14 02 Hoog- en laagveenbos </t>
  </si>
  <si>
    <t xml:space="preserve">N14 03 Haagbeuken- en essenbos </t>
  </si>
  <si>
    <t xml:space="preserve">N15 01 Duinbos </t>
  </si>
  <si>
    <t xml:space="preserve">N15 02 Dennen-, eiken- en beukenbos </t>
  </si>
  <si>
    <t xml:space="preserve">N16 03 Droog bos met productie </t>
  </si>
  <si>
    <t xml:space="preserve">N16 04 Vochtig bos met productie (nieuw) </t>
  </si>
  <si>
    <t xml:space="preserve">N17 02 Droog hakhout </t>
  </si>
  <si>
    <t xml:space="preserve">N17 03 Park- en stinzenbos </t>
  </si>
  <si>
    <t xml:space="preserve">N17 04 Eendenkooi </t>
  </si>
  <si>
    <t xml:space="preserve">N17 05 Wilgengriend </t>
  </si>
  <si>
    <t xml:space="preserve">N17 06 Vochtig en hellinghakhout </t>
  </si>
  <si>
    <t>Subtotaal beheer</t>
  </si>
  <si>
    <t>Landschapsbeheer type</t>
  </si>
  <si>
    <t xml:space="preserve"> </t>
  </si>
  <si>
    <t xml:space="preserve">L01 01 Poel en klein historisch water </t>
  </si>
  <si>
    <t xml:space="preserve">L01 02 Houtwal en houtsingel </t>
  </si>
  <si>
    <t xml:space="preserve">L01 03 Elzensingel </t>
  </si>
  <si>
    <t xml:space="preserve">L01 05 Knip- en scheerheg </t>
  </si>
  <si>
    <t xml:space="preserve">L01 06 Struweelhaag </t>
  </si>
  <si>
    <t xml:space="preserve">L01 07 Laan </t>
  </si>
  <si>
    <t xml:space="preserve">L01 08 Knotboom </t>
  </si>
  <si>
    <t xml:space="preserve">L01 09 Hoogstamboomgaard </t>
  </si>
  <si>
    <t xml:space="preserve">L01 16 Bossingel </t>
  </si>
  <si>
    <t>L02 01 Fortterrein</t>
  </si>
  <si>
    <t xml:space="preserve">L02 02 Historisch bouwwerk en erf </t>
  </si>
  <si>
    <t xml:space="preserve">L02 03 Historische tuin </t>
  </si>
  <si>
    <t>L03 01 Aardwerk en groeve</t>
  </si>
  <si>
    <t xml:space="preserve">Subtotaal landschap </t>
  </si>
  <si>
    <t>Voorzieningenbijdrage</t>
  </si>
  <si>
    <t>Toezichtsbijdrage</t>
  </si>
  <si>
    <t>Vaarbijdrage</t>
  </si>
  <si>
    <t xml:space="preserve">Totaal </t>
  </si>
  <si>
    <t>Tarief (euro/ha) - jaren 2026-2030</t>
  </si>
  <si>
    <t>Tarief (euro/ha) - jaar 2031</t>
  </si>
  <si>
    <t>Tarief monitoring (euro/ha) - jaren 2026-2030</t>
  </si>
  <si>
    <t>Tarief monitoring (euro/ha) - jaar 2031</t>
  </si>
  <si>
    <t>Subsidiebedrag bijdragen</t>
  </si>
  <si>
    <t>Berekening nieuwe aanvragen SNL natuur en landschapsbeheer 2026-2031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</si>
</sst>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1" fillId="0" borderId="0" xfId="0" applyFont="1" applyProtection="1">
      <protection locked="0"/>
    </xf>
    <xf numFmtId="43" fontId="1" fillId="0" borderId="0" xfId="1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43" fontId="2" fillId="0" borderId="0" xfId="1" applyFont="1" applyProtection="1"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right" wrapText="1"/>
      <protection locked="0"/>
    </xf>
    <xf numFmtId="43" fontId="2" fillId="0" borderId="0" xfId="1" applyFont="1" applyProtection="1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43" fontId="0" fillId="0" borderId="0" xfId="1" applyFont="1" applyProtection="1"/>
    <xf numFmtId="43" fontId="1" fillId="0" borderId="0" xfId="1" applyFont="1" applyAlignment="1" applyProtection="1">
      <alignment horizontal="right" wrapText="1"/>
    </xf>
    <xf numFmtId="43" fontId="1" fillId="0" borderId="0" xfId="1" applyFont="1" applyProtection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3C979-8BEE-4AD3-BC7C-65407BEBB782}">
  <dimension ref="A1:I75"/>
  <sheetViews>
    <sheetView tabSelected="1" topLeftCell="A44" workbookViewId="0">
      <selection sqref="A1:F5"/>
    </sheetView>
  </sheetViews>
  <sheetFormatPr defaultRowHeight="15" x14ac:dyDescent="0.25"/>
  <cols>
    <col min="1" max="1" width="45.28515625" style="2" customWidth="1"/>
    <col min="2" max="2" width="22.140625" style="2" customWidth="1"/>
    <col min="3" max="3" width="16.85546875" style="3" customWidth="1"/>
    <col min="4" max="4" width="14.85546875" style="3" customWidth="1"/>
    <col min="5" max="5" width="17.42578125" style="15" customWidth="1"/>
    <col min="6" max="6" width="5.42578125" style="2" customWidth="1"/>
    <col min="7" max="8" width="25.5703125" style="3" customWidth="1"/>
    <col min="9" max="9" width="16.85546875" style="15" customWidth="1"/>
    <col min="10" max="16384" width="9.140625" style="2"/>
  </cols>
  <sheetData>
    <row r="1" spans="1:9" x14ac:dyDescent="0.25">
      <c r="A1" s="1" t="s">
        <v>80</v>
      </c>
    </row>
    <row r="2" spans="1:9" ht="45" x14ac:dyDescent="0.25">
      <c r="A2" s="4" t="s">
        <v>0</v>
      </c>
      <c r="B2" s="4" t="s">
        <v>1</v>
      </c>
      <c r="C2" s="5" t="s">
        <v>75</v>
      </c>
      <c r="D2" s="5" t="s">
        <v>76</v>
      </c>
      <c r="E2" s="16" t="s">
        <v>2</v>
      </c>
      <c r="F2" s="4"/>
      <c r="G2" s="5" t="s">
        <v>77</v>
      </c>
      <c r="H2" s="5" t="s">
        <v>78</v>
      </c>
      <c r="I2" s="16" t="s">
        <v>3</v>
      </c>
    </row>
    <row r="3" spans="1:9" x14ac:dyDescent="0.25">
      <c r="A3" s="11" t="s">
        <v>4</v>
      </c>
      <c r="B3" s="6"/>
      <c r="C3" s="10">
        <v>0.57999999999999996</v>
      </c>
      <c r="D3" s="10">
        <v>0.52</v>
      </c>
      <c r="E3" s="10">
        <f>(B3*C3)*5+(B3*D3)</f>
        <v>0</v>
      </c>
      <c r="F3" s="6"/>
      <c r="G3" s="10">
        <v>0</v>
      </c>
      <c r="H3" s="10">
        <v>0</v>
      </c>
      <c r="I3" s="10">
        <f>B3*G3*5+B3*H3</f>
        <v>0</v>
      </c>
    </row>
    <row r="4" spans="1:9" x14ac:dyDescent="0.25">
      <c r="A4" s="11" t="s">
        <v>5</v>
      </c>
      <c r="B4" s="6"/>
      <c r="C4" s="10">
        <v>98.95</v>
      </c>
      <c r="D4" s="10">
        <v>88.35</v>
      </c>
      <c r="E4" s="10">
        <f t="shared" ref="E4:E52" si="0">(B4*C4)*5+(B4*D4)</f>
        <v>0</v>
      </c>
      <c r="F4" s="6"/>
      <c r="G4" s="10">
        <v>28.45</v>
      </c>
      <c r="H4" s="10">
        <v>25.4</v>
      </c>
      <c r="I4" s="10">
        <f t="shared" ref="I4:I52" si="1">B4*G4*5+B4*H4</f>
        <v>0</v>
      </c>
    </row>
    <row r="5" spans="1:9" x14ac:dyDescent="0.25">
      <c r="A5" s="11" t="s">
        <v>6</v>
      </c>
      <c r="B5" s="6"/>
      <c r="C5" s="10">
        <v>136.22</v>
      </c>
      <c r="D5" s="10">
        <v>145.72999999999999</v>
      </c>
      <c r="E5" s="10">
        <f t="shared" si="0"/>
        <v>0</v>
      </c>
      <c r="F5" s="6"/>
      <c r="G5" s="10">
        <v>25.18</v>
      </c>
      <c r="H5" s="10">
        <v>22.48</v>
      </c>
      <c r="I5" s="10">
        <f t="shared" si="1"/>
        <v>0</v>
      </c>
    </row>
    <row r="6" spans="1:9" x14ac:dyDescent="0.25">
      <c r="A6" s="11" t="s">
        <v>7</v>
      </c>
      <c r="B6" s="6"/>
      <c r="C6" s="10">
        <v>119.49</v>
      </c>
      <c r="D6" s="10">
        <v>106.69</v>
      </c>
      <c r="E6" s="10">
        <f t="shared" si="0"/>
        <v>0</v>
      </c>
      <c r="F6" s="6"/>
      <c r="G6" s="10">
        <v>22.46</v>
      </c>
      <c r="H6" s="10">
        <v>20.05</v>
      </c>
      <c r="I6" s="10">
        <f t="shared" si="1"/>
        <v>0</v>
      </c>
    </row>
    <row r="7" spans="1:9" x14ac:dyDescent="0.25">
      <c r="A7" s="11" t="s">
        <v>8</v>
      </c>
      <c r="B7" s="6"/>
      <c r="C7" s="10">
        <v>6.23</v>
      </c>
      <c r="D7" s="10">
        <v>5.56</v>
      </c>
      <c r="E7" s="10">
        <f t="shared" si="0"/>
        <v>0</v>
      </c>
      <c r="F7" s="6"/>
      <c r="G7" s="10">
        <v>0</v>
      </c>
      <c r="H7" s="10">
        <v>0</v>
      </c>
      <c r="I7" s="10">
        <f t="shared" si="1"/>
        <v>0</v>
      </c>
    </row>
    <row r="8" spans="1:9" x14ac:dyDescent="0.25">
      <c r="A8" s="11" t="s">
        <v>9</v>
      </c>
      <c r="B8" s="6"/>
      <c r="C8" s="10">
        <v>129.1</v>
      </c>
      <c r="D8" s="10">
        <v>115.27</v>
      </c>
      <c r="E8" s="10">
        <f t="shared" si="0"/>
        <v>0</v>
      </c>
      <c r="F8" s="6"/>
      <c r="G8" s="10">
        <v>0</v>
      </c>
      <c r="H8" s="10">
        <v>0</v>
      </c>
      <c r="I8" s="10">
        <f t="shared" si="1"/>
        <v>0</v>
      </c>
    </row>
    <row r="9" spans="1:9" x14ac:dyDescent="0.25">
      <c r="A9" s="11" t="s">
        <v>10</v>
      </c>
      <c r="B9" s="6"/>
      <c r="C9" s="10">
        <v>70.33</v>
      </c>
      <c r="D9" s="10">
        <v>62.79</v>
      </c>
      <c r="E9" s="10">
        <f t="shared" si="0"/>
        <v>0</v>
      </c>
      <c r="F9" s="6"/>
      <c r="G9" s="10">
        <v>0</v>
      </c>
      <c r="H9" s="10">
        <v>0</v>
      </c>
      <c r="I9" s="10">
        <f t="shared" si="1"/>
        <v>0</v>
      </c>
    </row>
    <row r="10" spans="1:9" x14ac:dyDescent="0.25">
      <c r="A10" s="11" t="s">
        <v>11</v>
      </c>
      <c r="B10" s="6"/>
      <c r="C10" s="10">
        <v>70.83</v>
      </c>
      <c r="D10" s="10">
        <v>63.24</v>
      </c>
      <c r="E10" s="10">
        <f t="shared" si="0"/>
        <v>0</v>
      </c>
      <c r="F10" s="6"/>
      <c r="G10" s="10">
        <v>0</v>
      </c>
      <c r="H10" s="10">
        <v>0</v>
      </c>
      <c r="I10" s="10">
        <f t="shared" si="1"/>
        <v>0</v>
      </c>
    </row>
    <row r="11" spans="1:9" x14ac:dyDescent="0.25">
      <c r="A11" s="11" t="s">
        <v>12</v>
      </c>
      <c r="B11" s="6"/>
      <c r="C11" s="10">
        <v>88.28</v>
      </c>
      <c r="D11" s="10">
        <v>78.819999999999993</v>
      </c>
      <c r="E11" s="10">
        <f t="shared" si="0"/>
        <v>0</v>
      </c>
      <c r="F11" s="6"/>
      <c r="G11" s="10">
        <v>0</v>
      </c>
      <c r="H11" s="10">
        <v>0</v>
      </c>
      <c r="I11" s="10">
        <f t="shared" si="1"/>
        <v>0</v>
      </c>
    </row>
    <row r="12" spans="1:9" x14ac:dyDescent="0.25">
      <c r="A12" s="11" t="s">
        <v>13</v>
      </c>
      <c r="B12" s="6"/>
      <c r="C12" s="10">
        <v>0.57999999999999996</v>
      </c>
      <c r="D12" s="10">
        <v>0.52</v>
      </c>
      <c r="E12" s="10">
        <f t="shared" si="0"/>
        <v>0</v>
      </c>
      <c r="F12" s="6"/>
      <c r="G12" s="10">
        <v>0</v>
      </c>
      <c r="H12" s="10">
        <v>0</v>
      </c>
      <c r="I12" s="10">
        <f t="shared" si="1"/>
        <v>0</v>
      </c>
    </row>
    <row r="13" spans="1:9" x14ac:dyDescent="0.25">
      <c r="A13" s="11" t="s">
        <v>14</v>
      </c>
      <c r="B13" s="6"/>
      <c r="C13" s="10">
        <v>0</v>
      </c>
      <c r="D13" s="10">
        <v>0</v>
      </c>
      <c r="E13" s="10">
        <f t="shared" si="0"/>
        <v>0</v>
      </c>
      <c r="F13" s="6"/>
      <c r="G13" s="10">
        <v>0</v>
      </c>
      <c r="H13" s="10">
        <v>0</v>
      </c>
      <c r="I13" s="10">
        <f t="shared" si="1"/>
        <v>0</v>
      </c>
    </row>
    <row r="14" spans="1:9" x14ac:dyDescent="0.25">
      <c r="A14" s="11" t="s">
        <v>15</v>
      </c>
      <c r="B14" s="6"/>
      <c r="C14" s="10">
        <v>785.06</v>
      </c>
      <c r="D14" s="10">
        <v>700.95</v>
      </c>
      <c r="E14" s="10">
        <f t="shared" si="0"/>
        <v>0</v>
      </c>
      <c r="F14" s="6"/>
      <c r="G14" s="10">
        <v>30.8</v>
      </c>
      <c r="H14" s="10">
        <v>27.5</v>
      </c>
      <c r="I14" s="10">
        <f t="shared" si="1"/>
        <v>0</v>
      </c>
    </row>
    <row r="15" spans="1:9" x14ac:dyDescent="0.25">
      <c r="A15" s="11" t="s">
        <v>16</v>
      </c>
      <c r="B15" s="6"/>
      <c r="C15" s="10">
        <v>777.26</v>
      </c>
      <c r="D15" s="10">
        <v>693.99</v>
      </c>
      <c r="E15" s="10">
        <f t="shared" si="0"/>
        <v>0</v>
      </c>
      <c r="F15" s="6"/>
      <c r="G15" s="10">
        <v>47.17</v>
      </c>
      <c r="H15" s="10">
        <v>42.12</v>
      </c>
      <c r="I15" s="10">
        <f t="shared" si="1"/>
        <v>0</v>
      </c>
    </row>
    <row r="16" spans="1:9" x14ac:dyDescent="0.25">
      <c r="A16" s="11" t="s">
        <v>17</v>
      </c>
      <c r="B16" s="6"/>
      <c r="C16" s="10">
        <v>567.94000000000005</v>
      </c>
      <c r="D16" s="10">
        <v>506.56</v>
      </c>
      <c r="E16" s="10">
        <f t="shared" si="0"/>
        <v>0</v>
      </c>
      <c r="F16" s="6"/>
      <c r="G16" s="10">
        <v>37.21</v>
      </c>
      <c r="H16" s="10">
        <v>33.229999999999997</v>
      </c>
      <c r="I16" s="10">
        <f t="shared" si="1"/>
        <v>0</v>
      </c>
    </row>
    <row r="17" spans="1:9" x14ac:dyDescent="0.25">
      <c r="A17" s="11" t="s">
        <v>18</v>
      </c>
      <c r="B17" s="6"/>
      <c r="C17" s="10">
        <v>1585.74</v>
      </c>
      <c r="D17" s="10">
        <v>1415.84</v>
      </c>
      <c r="E17" s="10">
        <f t="shared" si="0"/>
        <v>0</v>
      </c>
      <c r="F17" s="6"/>
      <c r="G17" s="10">
        <v>46.38</v>
      </c>
      <c r="H17" s="10">
        <v>41.41</v>
      </c>
      <c r="I17" s="10">
        <f t="shared" si="1"/>
        <v>0</v>
      </c>
    </row>
    <row r="18" spans="1:9" x14ac:dyDescent="0.25">
      <c r="A18" s="11" t="s">
        <v>19</v>
      </c>
      <c r="B18" s="6"/>
      <c r="C18" s="10">
        <v>3189.38</v>
      </c>
      <c r="D18" s="10">
        <v>2847.66</v>
      </c>
      <c r="E18" s="10">
        <f t="shared" si="0"/>
        <v>0</v>
      </c>
      <c r="F18" s="6"/>
      <c r="G18" s="10">
        <v>38.96</v>
      </c>
      <c r="H18" s="10">
        <v>34.78</v>
      </c>
      <c r="I18" s="10">
        <f t="shared" si="1"/>
        <v>0</v>
      </c>
    </row>
    <row r="19" spans="1:9" x14ac:dyDescent="0.25">
      <c r="A19" s="11" t="s">
        <v>20</v>
      </c>
      <c r="B19" s="6"/>
      <c r="C19" s="10">
        <v>241.74</v>
      </c>
      <c r="D19" s="10">
        <v>215.84</v>
      </c>
      <c r="E19" s="10">
        <f t="shared" si="0"/>
        <v>0</v>
      </c>
      <c r="F19" s="6"/>
      <c r="G19" s="10">
        <v>57.39</v>
      </c>
      <c r="H19" s="10">
        <v>51.24</v>
      </c>
      <c r="I19" s="10">
        <f t="shared" si="1"/>
        <v>0</v>
      </c>
    </row>
    <row r="20" spans="1:9" x14ac:dyDescent="0.25">
      <c r="A20" s="11" t="s">
        <v>21</v>
      </c>
      <c r="B20" s="6"/>
      <c r="C20" s="10">
        <v>376.2</v>
      </c>
      <c r="D20" s="10">
        <v>335.89</v>
      </c>
      <c r="E20" s="10">
        <f t="shared" si="0"/>
        <v>0</v>
      </c>
      <c r="F20" s="6"/>
      <c r="G20" s="10">
        <v>30.1</v>
      </c>
      <c r="H20" s="10">
        <v>26.87</v>
      </c>
      <c r="I20" s="10">
        <f t="shared" si="1"/>
        <v>0</v>
      </c>
    </row>
    <row r="21" spans="1:9" x14ac:dyDescent="0.25">
      <c r="A21" s="11" t="s">
        <v>22</v>
      </c>
      <c r="B21" s="6"/>
      <c r="C21" s="10">
        <v>91</v>
      </c>
      <c r="D21" s="10">
        <v>81.25</v>
      </c>
      <c r="E21" s="10">
        <f t="shared" si="0"/>
        <v>0</v>
      </c>
      <c r="F21" s="6"/>
      <c r="G21" s="10">
        <v>34.04</v>
      </c>
      <c r="H21" s="10">
        <v>30.39</v>
      </c>
      <c r="I21" s="10">
        <f t="shared" si="1"/>
        <v>0</v>
      </c>
    </row>
    <row r="22" spans="1:9" x14ac:dyDescent="0.25">
      <c r="A22" s="11" t="s">
        <v>23</v>
      </c>
      <c r="B22" s="6"/>
      <c r="C22" s="10">
        <v>121.45</v>
      </c>
      <c r="D22" s="10">
        <v>108.44</v>
      </c>
      <c r="E22" s="10">
        <f t="shared" si="0"/>
        <v>0</v>
      </c>
      <c r="F22" s="6"/>
      <c r="G22" s="10">
        <v>44.27</v>
      </c>
      <c r="H22" s="10">
        <v>39.520000000000003</v>
      </c>
      <c r="I22" s="10">
        <f t="shared" si="1"/>
        <v>0</v>
      </c>
    </row>
    <row r="23" spans="1:9" x14ac:dyDescent="0.25">
      <c r="A23" s="11" t="s">
        <v>24</v>
      </c>
      <c r="B23" s="6"/>
      <c r="C23" s="10">
        <v>251.44</v>
      </c>
      <c r="D23" s="10">
        <v>224.5</v>
      </c>
      <c r="E23" s="10">
        <f t="shared" si="0"/>
        <v>0</v>
      </c>
      <c r="F23" s="6"/>
      <c r="G23" s="10">
        <v>28.07</v>
      </c>
      <c r="H23" s="10">
        <v>25.07</v>
      </c>
      <c r="I23" s="10">
        <f t="shared" si="1"/>
        <v>0</v>
      </c>
    </row>
    <row r="24" spans="1:9" x14ac:dyDescent="0.25">
      <c r="A24" s="11" t="s">
        <v>25</v>
      </c>
      <c r="B24" s="6"/>
      <c r="C24" s="10">
        <v>152.4</v>
      </c>
      <c r="D24" s="10">
        <v>136.07</v>
      </c>
      <c r="E24" s="10">
        <f t="shared" si="0"/>
        <v>0</v>
      </c>
      <c r="F24" s="6"/>
      <c r="G24" s="10">
        <v>28.07</v>
      </c>
      <c r="H24" s="10">
        <v>25.07</v>
      </c>
      <c r="I24" s="10">
        <f t="shared" si="1"/>
        <v>0</v>
      </c>
    </row>
    <row r="25" spans="1:9" x14ac:dyDescent="0.25">
      <c r="A25" s="11" t="s">
        <v>26</v>
      </c>
      <c r="B25" s="6"/>
      <c r="C25" s="10">
        <v>14.03</v>
      </c>
      <c r="D25" s="10">
        <v>12.53</v>
      </c>
      <c r="E25" s="10">
        <f t="shared" si="0"/>
        <v>0</v>
      </c>
      <c r="F25" s="6"/>
      <c r="G25" s="10">
        <v>20.9</v>
      </c>
      <c r="H25" s="10">
        <v>18.66</v>
      </c>
      <c r="I25" s="10">
        <f t="shared" si="1"/>
        <v>0</v>
      </c>
    </row>
    <row r="26" spans="1:9" x14ac:dyDescent="0.25">
      <c r="A26" s="11" t="s">
        <v>27</v>
      </c>
      <c r="B26" s="6"/>
      <c r="C26" s="10">
        <v>385.4</v>
      </c>
      <c r="D26" s="10">
        <v>344.11</v>
      </c>
      <c r="E26" s="10">
        <f t="shared" si="0"/>
        <v>0</v>
      </c>
      <c r="F26" s="6"/>
      <c r="G26" s="10">
        <v>40.11</v>
      </c>
      <c r="H26" s="10">
        <v>35.81</v>
      </c>
      <c r="I26" s="10">
        <f t="shared" si="1"/>
        <v>0</v>
      </c>
    </row>
    <row r="27" spans="1:9" x14ac:dyDescent="0.25">
      <c r="A27" s="11" t="s">
        <v>28</v>
      </c>
      <c r="B27" s="6"/>
      <c r="C27" s="10">
        <v>1681.65</v>
      </c>
      <c r="D27" s="10">
        <v>1501.47</v>
      </c>
      <c r="E27" s="10">
        <f t="shared" si="0"/>
        <v>0</v>
      </c>
      <c r="F27" s="6"/>
      <c r="G27" s="10">
        <v>44.71</v>
      </c>
      <c r="H27" s="10">
        <v>39.92</v>
      </c>
      <c r="I27" s="10">
        <f t="shared" si="1"/>
        <v>0</v>
      </c>
    </row>
    <row r="28" spans="1:9" x14ac:dyDescent="0.25">
      <c r="A28" s="11" t="s">
        <v>29</v>
      </c>
      <c r="B28" s="6"/>
      <c r="C28" s="10">
        <v>293.83</v>
      </c>
      <c r="D28" s="10">
        <v>262.35000000000002</v>
      </c>
      <c r="E28" s="10">
        <f t="shared" si="0"/>
        <v>0</v>
      </c>
      <c r="F28" s="6"/>
      <c r="G28" s="10">
        <v>28.07</v>
      </c>
      <c r="H28" s="10">
        <v>25.07</v>
      </c>
      <c r="I28" s="10">
        <f t="shared" si="1"/>
        <v>0</v>
      </c>
    </row>
    <row r="29" spans="1:9" x14ac:dyDescent="0.25">
      <c r="A29" s="11" t="s">
        <v>30</v>
      </c>
      <c r="B29" s="6"/>
      <c r="C29" s="10">
        <v>180.72</v>
      </c>
      <c r="D29" s="10">
        <v>161.36000000000001</v>
      </c>
      <c r="E29" s="10">
        <f t="shared" si="0"/>
        <v>0</v>
      </c>
      <c r="F29" s="6"/>
      <c r="G29" s="10">
        <v>28.45</v>
      </c>
      <c r="H29" s="10">
        <v>25.4</v>
      </c>
      <c r="I29" s="10">
        <f t="shared" si="1"/>
        <v>0</v>
      </c>
    </row>
    <row r="30" spans="1:9" x14ac:dyDescent="0.25">
      <c r="A30" s="11" t="s">
        <v>31</v>
      </c>
      <c r="B30" s="6"/>
      <c r="C30" s="10">
        <v>2761.62</v>
      </c>
      <c r="D30" s="10">
        <v>2465.73</v>
      </c>
      <c r="E30" s="10">
        <f t="shared" si="0"/>
        <v>0</v>
      </c>
      <c r="F30" s="6"/>
      <c r="G30" s="10">
        <v>54.86</v>
      </c>
      <c r="H30" s="10">
        <v>48.98</v>
      </c>
      <c r="I30" s="10">
        <f t="shared" si="1"/>
        <v>0</v>
      </c>
    </row>
    <row r="31" spans="1:9" x14ac:dyDescent="0.25">
      <c r="A31" s="11" t="s">
        <v>32</v>
      </c>
      <c r="B31" s="6"/>
      <c r="C31" s="10">
        <v>1650.82</v>
      </c>
      <c r="D31" s="10">
        <v>1473.95</v>
      </c>
      <c r="E31" s="10">
        <f t="shared" si="0"/>
        <v>0</v>
      </c>
      <c r="F31" s="6"/>
      <c r="G31" s="10">
        <v>35.880000000000003</v>
      </c>
      <c r="H31" s="10">
        <v>32.03</v>
      </c>
      <c r="I31" s="10">
        <f t="shared" si="1"/>
        <v>0</v>
      </c>
    </row>
    <row r="32" spans="1:9" x14ac:dyDescent="0.25">
      <c r="A32" s="11" t="s">
        <v>33</v>
      </c>
      <c r="B32" s="6"/>
      <c r="C32" s="10">
        <v>1002.86</v>
      </c>
      <c r="D32" s="10">
        <v>895.41</v>
      </c>
      <c r="E32" s="10">
        <f t="shared" si="0"/>
        <v>0</v>
      </c>
      <c r="F32" s="6"/>
      <c r="G32" s="10">
        <v>46.38</v>
      </c>
      <c r="H32" s="10">
        <v>41.41</v>
      </c>
      <c r="I32" s="10">
        <f t="shared" si="1"/>
        <v>0</v>
      </c>
    </row>
    <row r="33" spans="1:9" x14ac:dyDescent="0.25">
      <c r="A33" s="11" t="s">
        <v>34</v>
      </c>
      <c r="B33" s="6"/>
      <c r="C33" s="10">
        <v>2844.72</v>
      </c>
      <c r="D33" s="10">
        <v>2539.92</v>
      </c>
      <c r="E33" s="10">
        <f t="shared" si="0"/>
        <v>0</v>
      </c>
      <c r="F33" s="6"/>
      <c r="G33" s="10">
        <v>30.63</v>
      </c>
      <c r="H33" s="10">
        <v>27.35</v>
      </c>
      <c r="I33" s="10">
        <f t="shared" si="1"/>
        <v>0</v>
      </c>
    </row>
    <row r="34" spans="1:9" x14ac:dyDescent="0.25">
      <c r="A34" s="11" t="s">
        <v>35</v>
      </c>
      <c r="B34" s="6"/>
      <c r="C34" s="10">
        <v>311.02</v>
      </c>
      <c r="D34" s="10">
        <v>277.7</v>
      </c>
      <c r="E34" s="10">
        <f t="shared" si="0"/>
        <v>0</v>
      </c>
      <c r="F34" s="6"/>
      <c r="G34" s="10">
        <v>15.96</v>
      </c>
      <c r="H34" s="10">
        <v>14.25</v>
      </c>
      <c r="I34" s="10">
        <f t="shared" si="1"/>
        <v>0</v>
      </c>
    </row>
    <row r="35" spans="1:9" x14ac:dyDescent="0.25">
      <c r="A35" s="11" t="s">
        <v>36</v>
      </c>
      <c r="B35" s="6"/>
      <c r="C35" s="10">
        <v>654.72</v>
      </c>
      <c r="D35" s="10">
        <v>584.57000000000005</v>
      </c>
      <c r="E35" s="10">
        <f t="shared" si="0"/>
        <v>0</v>
      </c>
      <c r="F35" s="6"/>
      <c r="G35" s="10">
        <v>28.3</v>
      </c>
      <c r="H35" s="10">
        <v>25.27</v>
      </c>
      <c r="I35" s="10">
        <f t="shared" si="1"/>
        <v>0</v>
      </c>
    </row>
    <row r="36" spans="1:9" x14ac:dyDescent="0.25">
      <c r="A36" s="11" t="s">
        <v>37</v>
      </c>
      <c r="B36" s="6"/>
      <c r="C36" s="10">
        <v>728.18</v>
      </c>
      <c r="D36" s="10">
        <v>650.16</v>
      </c>
      <c r="E36" s="10">
        <f t="shared" si="0"/>
        <v>0</v>
      </c>
      <c r="F36" s="6"/>
      <c r="G36" s="10">
        <v>28.45</v>
      </c>
      <c r="H36" s="10">
        <v>25.4</v>
      </c>
      <c r="I36" s="10">
        <f t="shared" si="1"/>
        <v>0</v>
      </c>
    </row>
    <row r="37" spans="1:9" x14ac:dyDescent="0.25">
      <c r="A37" s="11" t="s">
        <v>38</v>
      </c>
      <c r="B37" s="6"/>
      <c r="C37" s="10">
        <v>1041.05</v>
      </c>
      <c r="D37" s="10">
        <v>929.51</v>
      </c>
      <c r="E37" s="10">
        <f t="shared" si="0"/>
        <v>0</v>
      </c>
      <c r="F37" s="6"/>
      <c r="G37" s="10">
        <v>18.12</v>
      </c>
      <c r="H37" s="10">
        <v>16.18</v>
      </c>
      <c r="I37" s="10">
        <f t="shared" si="1"/>
        <v>0</v>
      </c>
    </row>
    <row r="38" spans="1:9" x14ac:dyDescent="0.25">
      <c r="A38" s="11" t="s">
        <v>39</v>
      </c>
      <c r="B38" s="6"/>
      <c r="C38" s="10">
        <v>142.6</v>
      </c>
      <c r="D38" s="10">
        <v>127.32</v>
      </c>
      <c r="E38" s="10">
        <f t="shared" si="0"/>
        <v>0</v>
      </c>
      <c r="F38" s="6"/>
      <c r="G38" s="10">
        <v>11.57</v>
      </c>
      <c r="H38" s="10">
        <v>10.33</v>
      </c>
      <c r="I38" s="10">
        <f t="shared" si="1"/>
        <v>0</v>
      </c>
    </row>
    <row r="39" spans="1:9" x14ac:dyDescent="0.25">
      <c r="A39" s="11" t="s">
        <v>40</v>
      </c>
      <c r="B39" s="6"/>
      <c r="C39" s="10">
        <v>928.94</v>
      </c>
      <c r="D39" s="10">
        <v>829.41</v>
      </c>
      <c r="E39" s="10">
        <f t="shared" si="0"/>
        <v>0</v>
      </c>
      <c r="F39" s="6"/>
      <c r="G39" s="10">
        <v>20.05</v>
      </c>
      <c r="H39" s="10">
        <v>17.899999999999999</v>
      </c>
      <c r="I39" s="10">
        <f t="shared" si="1"/>
        <v>0</v>
      </c>
    </row>
    <row r="40" spans="1:9" x14ac:dyDescent="0.25">
      <c r="A40" s="11" t="s">
        <v>41</v>
      </c>
      <c r="B40" s="6"/>
      <c r="C40" s="10">
        <v>45.25</v>
      </c>
      <c r="D40" s="10">
        <v>40.4</v>
      </c>
      <c r="E40" s="10">
        <f t="shared" si="0"/>
        <v>0</v>
      </c>
      <c r="F40" s="6"/>
      <c r="G40" s="10">
        <v>0</v>
      </c>
      <c r="H40" s="10">
        <v>0</v>
      </c>
      <c r="I40" s="10">
        <f t="shared" si="1"/>
        <v>0</v>
      </c>
    </row>
    <row r="41" spans="1:9" x14ac:dyDescent="0.25">
      <c r="A41" s="11" t="s">
        <v>42</v>
      </c>
      <c r="B41" s="6"/>
      <c r="C41" s="10">
        <v>55.55</v>
      </c>
      <c r="D41" s="10">
        <v>49.6</v>
      </c>
      <c r="E41" s="10">
        <f t="shared" si="0"/>
        <v>0</v>
      </c>
      <c r="F41" s="6"/>
      <c r="G41" s="10">
        <v>50.07</v>
      </c>
      <c r="H41" s="10">
        <v>44.7</v>
      </c>
      <c r="I41" s="10">
        <f t="shared" si="1"/>
        <v>0</v>
      </c>
    </row>
    <row r="42" spans="1:9" x14ac:dyDescent="0.25">
      <c r="A42" s="11" t="s">
        <v>43</v>
      </c>
      <c r="B42" s="6"/>
      <c r="C42" s="10">
        <v>28.18</v>
      </c>
      <c r="D42" s="10">
        <v>25.16</v>
      </c>
      <c r="E42" s="10">
        <f t="shared" si="0"/>
        <v>0</v>
      </c>
      <c r="F42" s="6"/>
      <c r="G42" s="10">
        <v>27.2</v>
      </c>
      <c r="H42" s="10">
        <v>24.29</v>
      </c>
      <c r="I42" s="10">
        <f t="shared" si="1"/>
        <v>0</v>
      </c>
    </row>
    <row r="43" spans="1:9" x14ac:dyDescent="0.25">
      <c r="A43" s="11" t="s">
        <v>44</v>
      </c>
      <c r="B43" s="6"/>
      <c r="C43" s="10">
        <v>87.77</v>
      </c>
      <c r="D43" s="10">
        <v>78.37</v>
      </c>
      <c r="E43" s="10">
        <f t="shared" si="0"/>
        <v>0</v>
      </c>
      <c r="F43" s="6"/>
      <c r="G43" s="10">
        <v>39.85</v>
      </c>
      <c r="H43" s="10">
        <v>35.58</v>
      </c>
      <c r="I43" s="10">
        <f t="shared" si="1"/>
        <v>0</v>
      </c>
    </row>
    <row r="44" spans="1:9" x14ac:dyDescent="0.25">
      <c r="A44" s="11" t="s">
        <v>45</v>
      </c>
      <c r="B44" s="6"/>
      <c r="C44" s="10">
        <v>94.26</v>
      </c>
      <c r="D44" s="10">
        <v>84.16</v>
      </c>
      <c r="E44" s="10">
        <f t="shared" si="0"/>
        <v>0</v>
      </c>
      <c r="F44" s="6"/>
      <c r="G44" s="10">
        <v>23.48</v>
      </c>
      <c r="H44" s="10">
        <v>20.96</v>
      </c>
      <c r="I44" s="10">
        <f t="shared" si="1"/>
        <v>0</v>
      </c>
    </row>
    <row r="45" spans="1:9" x14ac:dyDescent="0.25">
      <c r="A45" s="11" t="s">
        <v>46</v>
      </c>
      <c r="B45" s="6"/>
      <c r="C45" s="10">
        <v>153.26</v>
      </c>
      <c r="D45" s="10">
        <v>136.84</v>
      </c>
      <c r="E45" s="10">
        <f t="shared" si="0"/>
        <v>0</v>
      </c>
      <c r="F45" s="6"/>
      <c r="G45" s="10">
        <v>17.84</v>
      </c>
      <c r="H45" s="10">
        <v>15.93</v>
      </c>
      <c r="I45" s="10">
        <f t="shared" si="1"/>
        <v>0</v>
      </c>
    </row>
    <row r="46" spans="1:9" x14ac:dyDescent="0.25">
      <c r="A46" s="11" t="s">
        <v>47</v>
      </c>
      <c r="B46" s="6"/>
      <c r="C46" s="10">
        <v>47.03</v>
      </c>
      <c r="D46" s="10">
        <v>41.99</v>
      </c>
      <c r="E46" s="10">
        <f t="shared" si="0"/>
        <v>0</v>
      </c>
      <c r="F46" s="6"/>
      <c r="G46" s="10">
        <v>14.21</v>
      </c>
      <c r="H46" s="10">
        <v>12.69</v>
      </c>
      <c r="I46" s="10">
        <f t="shared" si="1"/>
        <v>0</v>
      </c>
    </row>
    <row r="47" spans="1:9" x14ac:dyDescent="0.25">
      <c r="A47" s="11" t="s">
        <v>48</v>
      </c>
      <c r="B47" s="6"/>
      <c r="C47" s="10">
        <v>83.62</v>
      </c>
      <c r="D47" s="10">
        <v>74.67</v>
      </c>
      <c r="E47" s="10">
        <f t="shared" si="0"/>
        <v>0</v>
      </c>
      <c r="F47" s="6"/>
      <c r="G47" s="10">
        <v>14.21</v>
      </c>
      <c r="H47" s="10">
        <v>12.69</v>
      </c>
      <c r="I47" s="10">
        <f t="shared" si="1"/>
        <v>0</v>
      </c>
    </row>
    <row r="48" spans="1:9" x14ac:dyDescent="0.25">
      <c r="A48" s="11" t="s">
        <v>49</v>
      </c>
      <c r="B48" s="6"/>
      <c r="C48" s="10">
        <v>653.71</v>
      </c>
      <c r="D48" s="10">
        <v>583.66999999999996</v>
      </c>
      <c r="E48" s="10">
        <f t="shared" si="0"/>
        <v>0</v>
      </c>
      <c r="F48" s="6"/>
      <c r="G48" s="10">
        <v>11.57</v>
      </c>
      <c r="H48" s="10">
        <v>10.33</v>
      </c>
      <c r="I48" s="10">
        <f t="shared" si="1"/>
        <v>0</v>
      </c>
    </row>
    <row r="49" spans="1:9" x14ac:dyDescent="0.25">
      <c r="A49" s="11" t="s">
        <v>50</v>
      </c>
      <c r="B49" s="6"/>
      <c r="C49" s="10">
        <v>430.44</v>
      </c>
      <c r="D49" s="10">
        <v>384.32</v>
      </c>
      <c r="E49" s="10">
        <f t="shared" si="0"/>
        <v>0</v>
      </c>
      <c r="F49" s="6"/>
      <c r="G49" s="10">
        <v>11.57</v>
      </c>
      <c r="H49" s="10">
        <v>10.33</v>
      </c>
      <c r="I49" s="10">
        <f t="shared" si="1"/>
        <v>0</v>
      </c>
    </row>
    <row r="50" spans="1:9" x14ac:dyDescent="0.25">
      <c r="A50" s="11" t="s">
        <v>51</v>
      </c>
      <c r="B50" s="6"/>
      <c r="C50" s="10">
        <v>3570.21</v>
      </c>
      <c r="D50" s="10">
        <v>3187.69</v>
      </c>
      <c r="E50" s="10">
        <f t="shared" si="0"/>
        <v>0</v>
      </c>
      <c r="F50" s="6"/>
      <c r="G50" s="10">
        <v>0</v>
      </c>
      <c r="H50" s="10">
        <v>0</v>
      </c>
      <c r="I50" s="10">
        <f t="shared" si="1"/>
        <v>0</v>
      </c>
    </row>
    <row r="51" spans="1:9" x14ac:dyDescent="0.25">
      <c r="A51" s="11" t="s">
        <v>52</v>
      </c>
      <c r="B51" s="6"/>
      <c r="C51" s="10">
        <v>5248.37</v>
      </c>
      <c r="D51" s="10">
        <v>4686.05</v>
      </c>
      <c r="E51" s="10">
        <f t="shared" si="0"/>
        <v>0</v>
      </c>
      <c r="F51" s="6"/>
      <c r="G51" s="10">
        <v>26.89</v>
      </c>
      <c r="H51" s="10">
        <v>24.01</v>
      </c>
      <c r="I51" s="10">
        <f t="shared" si="1"/>
        <v>0</v>
      </c>
    </row>
    <row r="52" spans="1:9" x14ac:dyDescent="0.25">
      <c r="A52" s="12" t="s">
        <v>53</v>
      </c>
      <c r="B52" s="6"/>
      <c r="C52" s="10">
        <v>916.13</v>
      </c>
      <c r="D52" s="10">
        <v>817.98</v>
      </c>
      <c r="E52" s="10">
        <f t="shared" si="0"/>
        <v>0</v>
      </c>
      <c r="F52" s="6"/>
      <c r="G52" s="10">
        <v>26.89</v>
      </c>
      <c r="H52" s="10">
        <v>24.01</v>
      </c>
      <c r="I52" s="10">
        <f t="shared" si="1"/>
        <v>0</v>
      </c>
    </row>
    <row r="53" spans="1:9" x14ac:dyDescent="0.25">
      <c r="A53" s="13" t="s">
        <v>54</v>
      </c>
      <c r="B53" s="4"/>
      <c r="C53" s="8"/>
      <c r="D53" s="8"/>
      <c r="E53" s="17">
        <f>SUM(E3:E52)</f>
        <v>0</v>
      </c>
      <c r="F53" s="4"/>
      <c r="G53" s="8"/>
      <c r="H53" s="8"/>
      <c r="I53" s="17">
        <f>SUM(I3:I52)</f>
        <v>0</v>
      </c>
    </row>
    <row r="54" spans="1:9" x14ac:dyDescent="0.25">
      <c r="A54" s="12"/>
      <c r="B54" s="6"/>
      <c r="C54" s="7"/>
      <c r="D54" s="7"/>
      <c r="E54" s="10"/>
      <c r="F54" s="6"/>
      <c r="G54" s="7"/>
      <c r="H54" s="7"/>
      <c r="I54" s="10"/>
    </row>
    <row r="55" spans="1:9" ht="45" x14ac:dyDescent="0.25">
      <c r="A55" s="14" t="s">
        <v>55</v>
      </c>
      <c r="B55" s="4" t="s">
        <v>1</v>
      </c>
      <c r="C55" s="5" t="s">
        <v>75</v>
      </c>
      <c r="D55" s="5" t="s">
        <v>76</v>
      </c>
      <c r="E55" s="17" t="s">
        <v>2</v>
      </c>
      <c r="F55" s="4"/>
      <c r="G55" s="8" t="s">
        <v>56</v>
      </c>
      <c r="H55" s="8"/>
      <c r="I55" s="17" t="s">
        <v>56</v>
      </c>
    </row>
    <row r="56" spans="1:9" x14ac:dyDescent="0.25">
      <c r="A56" s="12" t="s">
        <v>57</v>
      </c>
      <c r="B56" s="6"/>
      <c r="C56" s="10">
        <v>205.94</v>
      </c>
      <c r="D56" s="10">
        <v>183.87</v>
      </c>
      <c r="E56" s="10">
        <f t="shared" ref="E56:E68" si="2">(B56*C56)*5+(B56*D56)</f>
        <v>0</v>
      </c>
      <c r="F56" s="6"/>
      <c r="G56" s="7"/>
      <c r="H56" s="7"/>
      <c r="I56" s="10"/>
    </row>
    <row r="57" spans="1:9" x14ac:dyDescent="0.25">
      <c r="A57" s="12" t="s">
        <v>58</v>
      </c>
      <c r="B57" s="6"/>
      <c r="C57" s="10">
        <v>5008.42</v>
      </c>
      <c r="D57" s="10">
        <v>4471.8100000000004</v>
      </c>
      <c r="E57" s="10">
        <f t="shared" si="2"/>
        <v>0</v>
      </c>
      <c r="F57" s="6"/>
      <c r="G57" s="7"/>
      <c r="H57" s="7"/>
      <c r="I57" s="10"/>
    </row>
    <row r="58" spans="1:9" x14ac:dyDescent="0.25">
      <c r="A58" s="12" t="s">
        <v>59</v>
      </c>
      <c r="B58" s="6"/>
      <c r="C58" s="10">
        <v>156.15</v>
      </c>
      <c r="D58" s="10">
        <v>139.41999999999999</v>
      </c>
      <c r="E58" s="10">
        <f t="shared" si="2"/>
        <v>0</v>
      </c>
      <c r="F58" s="6"/>
      <c r="G58" s="7"/>
      <c r="H58" s="7"/>
      <c r="I58" s="10"/>
    </row>
    <row r="59" spans="1:9" x14ac:dyDescent="0.25">
      <c r="A59" s="12" t="s">
        <v>60</v>
      </c>
      <c r="B59" s="6"/>
      <c r="C59" s="10">
        <v>354.13</v>
      </c>
      <c r="D59" s="10">
        <v>316.19</v>
      </c>
      <c r="E59" s="10">
        <f t="shared" si="2"/>
        <v>0</v>
      </c>
      <c r="F59" s="6"/>
      <c r="G59" s="7"/>
      <c r="H59" s="7"/>
      <c r="I59" s="10"/>
    </row>
    <row r="60" spans="1:9" x14ac:dyDescent="0.25">
      <c r="A60" s="12" t="s">
        <v>61</v>
      </c>
      <c r="B60" s="6"/>
      <c r="C60" s="10">
        <v>445.1</v>
      </c>
      <c r="D60" s="10">
        <v>397.41</v>
      </c>
      <c r="E60" s="10">
        <f t="shared" si="2"/>
        <v>0</v>
      </c>
      <c r="F60" s="6"/>
      <c r="G60" s="7"/>
      <c r="H60" s="7"/>
      <c r="I60" s="10"/>
    </row>
    <row r="61" spans="1:9" x14ac:dyDescent="0.25">
      <c r="A61" s="12" t="s">
        <v>62</v>
      </c>
      <c r="B61" s="6"/>
      <c r="C61" s="10">
        <v>427.88</v>
      </c>
      <c r="D61" s="10">
        <v>382.03</v>
      </c>
      <c r="E61" s="10">
        <f t="shared" si="2"/>
        <v>0</v>
      </c>
      <c r="F61" s="6"/>
      <c r="G61" s="7"/>
      <c r="H61" s="7"/>
      <c r="I61" s="10"/>
    </row>
    <row r="62" spans="1:9" x14ac:dyDescent="0.25">
      <c r="A62" s="12" t="s">
        <v>63</v>
      </c>
      <c r="B62" s="6"/>
      <c r="C62" s="10">
        <v>18.66</v>
      </c>
      <c r="D62" s="10">
        <v>16.66</v>
      </c>
      <c r="E62" s="10">
        <f t="shared" si="2"/>
        <v>0</v>
      </c>
      <c r="F62" s="6"/>
      <c r="G62" s="7"/>
      <c r="H62" s="7"/>
      <c r="I62" s="10"/>
    </row>
    <row r="63" spans="1:9" x14ac:dyDescent="0.25">
      <c r="A63" s="12" t="s">
        <v>64</v>
      </c>
      <c r="B63" s="6"/>
      <c r="C63" s="10">
        <v>2732.03</v>
      </c>
      <c r="D63" s="10">
        <v>2439.3200000000002</v>
      </c>
      <c r="E63" s="10">
        <f t="shared" si="2"/>
        <v>0</v>
      </c>
      <c r="F63" s="6"/>
      <c r="G63" s="7"/>
      <c r="H63" s="7"/>
      <c r="I63" s="10"/>
    </row>
    <row r="64" spans="1:9" x14ac:dyDescent="0.25">
      <c r="A64" s="12" t="s">
        <v>65</v>
      </c>
      <c r="B64" s="6"/>
      <c r="C64" s="10">
        <v>2530.33</v>
      </c>
      <c r="D64" s="10">
        <v>2259.2199999999998</v>
      </c>
      <c r="E64" s="10">
        <f t="shared" si="2"/>
        <v>0</v>
      </c>
      <c r="F64" s="6"/>
      <c r="G64" s="7"/>
      <c r="H64" s="7"/>
      <c r="I64" s="10"/>
    </row>
    <row r="65" spans="1:9" x14ac:dyDescent="0.25">
      <c r="A65" s="12" t="s">
        <v>66</v>
      </c>
      <c r="B65" s="6"/>
      <c r="C65" s="10">
        <v>1329.98</v>
      </c>
      <c r="D65" s="10">
        <v>1187.48</v>
      </c>
      <c r="E65" s="10">
        <f t="shared" si="2"/>
        <v>0</v>
      </c>
      <c r="F65" s="6"/>
      <c r="G65" s="7"/>
      <c r="H65" s="7"/>
      <c r="I65" s="10"/>
    </row>
    <row r="66" spans="1:9" x14ac:dyDescent="0.25">
      <c r="A66" s="12" t="s">
        <v>67</v>
      </c>
      <c r="B66" s="6"/>
      <c r="C66" s="10">
        <v>0</v>
      </c>
      <c r="D66" s="10">
        <v>0</v>
      </c>
      <c r="E66" s="10">
        <f t="shared" si="2"/>
        <v>0</v>
      </c>
      <c r="F66" s="6"/>
      <c r="G66" s="7"/>
      <c r="H66" s="7"/>
      <c r="I66" s="10"/>
    </row>
    <row r="67" spans="1:9" x14ac:dyDescent="0.25">
      <c r="A67" s="12" t="s">
        <v>68</v>
      </c>
      <c r="B67" s="6"/>
      <c r="C67" s="10">
        <v>0</v>
      </c>
      <c r="D67" s="10">
        <v>0</v>
      </c>
      <c r="E67" s="10">
        <f t="shared" si="2"/>
        <v>0</v>
      </c>
      <c r="F67" s="6"/>
      <c r="G67" s="7"/>
      <c r="H67" s="7"/>
      <c r="I67" s="10"/>
    </row>
    <row r="68" spans="1:9" x14ac:dyDescent="0.25">
      <c r="A68" s="12" t="s">
        <v>69</v>
      </c>
      <c r="B68" s="6"/>
      <c r="C68" s="10">
        <v>0</v>
      </c>
      <c r="D68" s="10">
        <v>0</v>
      </c>
      <c r="E68" s="10">
        <f t="shared" si="2"/>
        <v>0</v>
      </c>
      <c r="F68" s="6"/>
      <c r="G68" s="7"/>
      <c r="H68" s="7"/>
      <c r="I68" s="10"/>
    </row>
    <row r="69" spans="1:9" x14ac:dyDescent="0.25">
      <c r="A69" s="14" t="s">
        <v>70</v>
      </c>
      <c r="B69" s="4"/>
      <c r="C69" s="8"/>
      <c r="D69" s="8"/>
      <c r="E69" s="17">
        <f>SUM(E56:E68)</f>
        <v>0</v>
      </c>
      <c r="F69" s="4"/>
      <c r="G69" s="8"/>
      <c r="H69" s="8"/>
      <c r="I69" s="10"/>
    </row>
    <row r="70" spans="1:9" ht="45" x14ac:dyDescent="0.25">
      <c r="A70" s="12"/>
      <c r="B70" s="4" t="s">
        <v>1</v>
      </c>
      <c r="C70" s="5" t="s">
        <v>75</v>
      </c>
      <c r="D70" s="5" t="s">
        <v>76</v>
      </c>
      <c r="E70" s="16" t="s">
        <v>79</v>
      </c>
      <c r="F70" s="9"/>
      <c r="G70" s="7"/>
      <c r="H70" s="7"/>
      <c r="I70" s="10"/>
    </row>
    <row r="71" spans="1:9" x14ac:dyDescent="0.25">
      <c r="A71" s="12" t="s">
        <v>71</v>
      </c>
      <c r="B71" s="6"/>
      <c r="C71" s="10">
        <v>60.41</v>
      </c>
      <c r="D71" s="10">
        <v>53.93</v>
      </c>
      <c r="E71" s="10">
        <f t="shared" ref="E71:E73" si="3">(B71*C71)*5+(B71*D71)</f>
        <v>0</v>
      </c>
      <c r="F71" s="6"/>
      <c r="G71" s="7"/>
      <c r="H71" s="7"/>
      <c r="I71" s="10"/>
    </row>
    <row r="72" spans="1:9" x14ac:dyDescent="0.25">
      <c r="A72" s="12" t="s">
        <v>72</v>
      </c>
      <c r="B72" s="6"/>
      <c r="C72" s="10">
        <v>27.29</v>
      </c>
      <c r="D72" s="10">
        <v>24.37</v>
      </c>
      <c r="E72" s="10">
        <f t="shared" si="3"/>
        <v>0</v>
      </c>
      <c r="F72" s="6"/>
      <c r="G72" s="7"/>
      <c r="H72" s="7"/>
      <c r="I72" s="10"/>
    </row>
    <row r="73" spans="1:9" x14ac:dyDescent="0.25">
      <c r="A73" s="12" t="s">
        <v>73</v>
      </c>
      <c r="B73" s="6"/>
      <c r="C73" s="10">
        <v>783.74</v>
      </c>
      <c r="D73" s="10">
        <v>708.69</v>
      </c>
      <c r="E73" s="10">
        <f t="shared" si="3"/>
        <v>0</v>
      </c>
      <c r="F73" s="6"/>
      <c r="G73" s="7"/>
      <c r="H73" s="7"/>
      <c r="I73" s="10"/>
    </row>
    <row r="74" spans="1:9" x14ac:dyDescent="0.25">
      <c r="A74" s="6"/>
      <c r="B74" s="6"/>
      <c r="C74" s="7"/>
      <c r="D74" s="7"/>
      <c r="E74" s="10"/>
      <c r="F74" s="6"/>
      <c r="G74" s="7"/>
      <c r="H74" s="7"/>
      <c r="I74" s="10"/>
    </row>
    <row r="75" spans="1:9" x14ac:dyDescent="0.25">
      <c r="A75" s="4" t="s">
        <v>74</v>
      </c>
      <c r="B75" s="4"/>
      <c r="C75" s="8"/>
      <c r="D75" s="8"/>
      <c r="E75" s="17">
        <f>SUM(E71:E74)+E69+E53+I53</f>
        <v>0</v>
      </c>
      <c r="F75" s="4"/>
      <c r="G75" s="8"/>
      <c r="H75" s="8"/>
      <c r="I75" s="10"/>
    </row>
  </sheetData>
  <sheetProtection algorithmName="SHA-512" hashValue="lfj7RdCPwE0X7pRzwBCyRbYiY3RdpSFHUjG76HtfZlMohwY5tvURMPKQTgCCXkRq+7iBESj4a/hlANf2MXe2CQ==" saltValue="nNlVMtHsKSLkwu6yS5itZQ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Soels</dc:creator>
  <cp:lastModifiedBy>Marianne Soels</cp:lastModifiedBy>
  <dcterms:created xsi:type="dcterms:W3CDTF">2025-10-24T15:15:18Z</dcterms:created>
  <dcterms:modified xsi:type="dcterms:W3CDTF">2025-11-07T12:07:38Z</dcterms:modified>
</cp:coreProperties>
</file>